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Salud\Desktop\LUZ\vacunas_JCR\jcr_vaunas_doc\"/>
    </mc:Choice>
  </mc:AlternateContent>
  <bookViews>
    <workbookView xWindow="0" yWindow="0" windowWidth="20490" windowHeight="7755" firstSheet="6" activeTab="7"/>
  </bookViews>
  <sheets>
    <sheet name="Tabla 1. Tipo Vacuna" sheetId="1" r:id="rId1"/>
    <sheet name="Figura 1. Temática" sheetId="2" r:id="rId2"/>
    <sheet name="Tabla 2. Medio" sheetId="4" r:id="rId3"/>
    <sheet name="Figura 2. Valoración" sheetId="5" r:id="rId4"/>
    <sheet name="Tipo" sheetId="6" r:id="rId5"/>
    <sheet name="Tabla 5. Comp influencer pro" sheetId="8" r:id="rId6"/>
    <sheet name="Tabla 4. top FB" sheetId="9" r:id="rId7"/>
    <sheet name="Figura 4. evol influencer anti" sheetId="11" r:id="rId8"/>
    <sheet name="Tabla 3. Comp medios anti" sheetId="10" r:id="rId9"/>
  </sheets>
  <externalReferences>
    <externalReference r:id="rId10"/>
  </externalReferences>
  <calcPr calcId="152511"/>
</workbook>
</file>

<file path=xl/calcChain.xml><?xml version="1.0" encoding="utf-8"?>
<calcChain xmlns="http://schemas.openxmlformats.org/spreadsheetml/2006/main">
  <c r="D24" i="4" l="1"/>
  <c r="D33" i="4"/>
  <c r="D32" i="4"/>
  <c r="D31" i="4"/>
  <c r="D30" i="4"/>
  <c r="D29" i="4"/>
  <c r="D18" i="4"/>
  <c r="D23" i="4"/>
  <c r="D28" i="4"/>
  <c r="D19" i="4"/>
  <c r="D20" i="4"/>
  <c r="D27" i="4"/>
  <c r="D22" i="4"/>
  <c r="D21" i="4"/>
  <c r="D26" i="4"/>
  <c r="D25" i="4"/>
  <c r="K7" i="5" l="1"/>
  <c r="H6" i="6" l="1"/>
  <c r="F6" i="6"/>
  <c r="D6" i="6"/>
  <c r="H5" i="6"/>
  <c r="F5" i="6"/>
  <c r="D5" i="6"/>
  <c r="H4" i="6"/>
  <c r="F4" i="6"/>
  <c r="D4" i="6"/>
  <c r="H6" i="5"/>
  <c r="F6" i="5"/>
  <c r="D6" i="5"/>
  <c r="H5" i="5"/>
  <c r="F5" i="5"/>
  <c r="D5" i="5"/>
  <c r="H4" i="5"/>
  <c r="F4" i="5"/>
  <c r="D4" i="5"/>
  <c r="C14" i="4"/>
  <c r="D14" i="4" s="1"/>
  <c r="D13" i="4"/>
  <c r="D12" i="4"/>
  <c r="D11" i="4"/>
  <c r="D10" i="4"/>
  <c r="D9" i="4"/>
  <c r="D8" i="4"/>
  <c r="D7" i="4"/>
  <c r="D6" i="4"/>
  <c r="D5" i="4"/>
  <c r="D4" i="4"/>
  <c r="H12" i="2"/>
  <c r="F12" i="2"/>
  <c r="D12" i="2"/>
  <c r="F11" i="2"/>
  <c r="D11" i="2"/>
  <c r="H10" i="2"/>
  <c r="F10" i="2"/>
  <c r="D10" i="2"/>
  <c r="H9" i="2"/>
  <c r="F9" i="2"/>
  <c r="D9" i="2"/>
  <c r="H8" i="2"/>
  <c r="F8" i="2"/>
  <c r="D8" i="2"/>
  <c r="H7" i="2"/>
  <c r="F7" i="2"/>
  <c r="D7" i="2"/>
  <c r="H6" i="2"/>
  <c r="F6" i="2"/>
  <c r="D6" i="2"/>
  <c r="D5" i="2"/>
  <c r="H4" i="2"/>
  <c r="F4" i="2"/>
  <c r="D4" i="2"/>
  <c r="C40" i="1"/>
  <c r="C39" i="1"/>
  <c r="C38" i="1"/>
  <c r="C37" i="1"/>
  <c r="C36" i="1"/>
  <c r="C35" i="1"/>
  <c r="C34" i="1"/>
  <c r="C33" i="1"/>
  <c r="C32" i="1"/>
  <c r="C31" i="1"/>
  <c r="C30" i="1"/>
  <c r="E29" i="1"/>
  <c r="E28" i="1"/>
  <c r="C28" i="1"/>
  <c r="E27" i="1"/>
  <c r="C27" i="1"/>
  <c r="E26" i="1"/>
  <c r="E25" i="1"/>
  <c r="C25" i="1"/>
  <c r="E24" i="1"/>
  <c r="C24" i="1"/>
  <c r="E23" i="1"/>
  <c r="E22" i="1"/>
  <c r="C22" i="1"/>
  <c r="G21" i="1"/>
  <c r="G20" i="1"/>
  <c r="G19" i="1"/>
  <c r="G18" i="1"/>
  <c r="G17" i="1"/>
  <c r="G16" i="1"/>
  <c r="C16" i="1"/>
  <c r="G15" i="1"/>
  <c r="C15" i="1"/>
  <c r="G14" i="1"/>
  <c r="E14" i="1"/>
  <c r="C14" i="1"/>
  <c r="G13" i="1"/>
  <c r="E13" i="1"/>
  <c r="C13" i="1"/>
  <c r="G12" i="1"/>
  <c r="C12" i="1"/>
  <c r="G11" i="1"/>
  <c r="C11" i="1"/>
  <c r="G10" i="1"/>
  <c r="E10" i="1"/>
  <c r="C10" i="1"/>
  <c r="G9" i="1"/>
  <c r="E9" i="1"/>
  <c r="C9" i="1"/>
  <c r="G8" i="1"/>
  <c r="E8" i="1"/>
  <c r="C8" i="1"/>
  <c r="G7" i="1"/>
  <c r="C7" i="1"/>
  <c r="G6" i="1"/>
  <c r="E6" i="1"/>
  <c r="C6" i="1"/>
  <c r="G5" i="1"/>
  <c r="E5" i="1"/>
  <c r="C5" i="1"/>
  <c r="G4" i="1"/>
  <c r="E4" i="1"/>
  <c r="C4" i="1"/>
</calcChain>
</file>

<file path=xl/sharedStrings.xml><?xml version="1.0" encoding="utf-8"?>
<sst xmlns="http://schemas.openxmlformats.org/spreadsheetml/2006/main" count="261" uniqueCount="158">
  <si>
    <t>Vacuna</t>
  </si>
  <si>
    <t>Total</t>
  </si>
  <si>
    <t>Antivacunas</t>
  </si>
  <si>
    <t>Varias</t>
  </si>
  <si>
    <t>Congresos/Acciones</t>
  </si>
  <si>
    <t>VPH</t>
  </si>
  <si>
    <t>Efectos Secundarios</t>
  </si>
  <si>
    <t>Varicela</t>
  </si>
  <si>
    <t>Eficacia</t>
  </si>
  <si>
    <t>Otros</t>
  </si>
  <si>
    <t>Alergia</t>
  </si>
  <si>
    <t>Farmacéuticas</t>
  </si>
  <si>
    <t>Meningitis</t>
  </si>
  <si>
    <t>Información General</t>
  </si>
  <si>
    <t>Tosferina</t>
  </si>
  <si>
    <t>Investigación Vacunas</t>
  </si>
  <si>
    <t>Triple Vírica</t>
  </si>
  <si>
    <t>Nuevo Brote</t>
  </si>
  <si>
    <t>Paperas</t>
  </si>
  <si>
    <t>Política Salud Pública</t>
  </si>
  <si>
    <t>Parkinson</t>
  </si>
  <si>
    <t xml:space="preserve">Gripe </t>
  </si>
  <si>
    <t>Hepatitis</t>
  </si>
  <si>
    <t>Polio</t>
  </si>
  <si>
    <t>Chagas</t>
  </si>
  <si>
    <t>Cólera</t>
  </si>
  <si>
    <t>Dengue</t>
  </si>
  <si>
    <t>Poliomelitis</t>
  </si>
  <si>
    <t>Viruela</t>
  </si>
  <si>
    <t>Cáncer</t>
  </si>
  <si>
    <t>Acné</t>
  </si>
  <si>
    <t>Neumonía</t>
  </si>
  <si>
    <t>Zika</t>
  </si>
  <si>
    <t>Celiaquia</t>
  </si>
  <si>
    <t>Sarampión</t>
  </si>
  <si>
    <t>VIH</t>
  </si>
  <si>
    <t>Rotavirus</t>
  </si>
  <si>
    <t>Ébola</t>
  </si>
  <si>
    <t>Fiebre Amarilla</t>
  </si>
  <si>
    <t>Alzheimer</t>
  </si>
  <si>
    <t>Bronquolitis</t>
  </si>
  <si>
    <t>Amplio Espectro</t>
  </si>
  <si>
    <t>Esquistosomiasis</t>
  </si>
  <si>
    <t>Herpes</t>
  </si>
  <si>
    <t>Influenza</t>
  </si>
  <si>
    <t>Malaria</t>
  </si>
  <si>
    <t>20 minutos</t>
  </si>
  <si>
    <t>Mononucleosis</t>
  </si>
  <si>
    <t>Tuberculosis</t>
  </si>
  <si>
    <t>ABC</t>
  </si>
  <si>
    <t>Acta Sanitaria</t>
  </si>
  <si>
    <t>Con Salud</t>
  </si>
  <si>
    <t>Ecodiario</t>
  </si>
  <si>
    <t>Isanidad</t>
  </si>
  <si>
    <t>La Razón</t>
  </si>
  <si>
    <t>La Vanguardia</t>
  </si>
  <si>
    <t>La Voz de Galicia</t>
  </si>
  <si>
    <t>Redacción Médica</t>
  </si>
  <si>
    <t>Blog</t>
  </si>
  <si>
    <t>Prensa Digital</t>
  </si>
  <si>
    <t>Web</t>
  </si>
  <si>
    <t>Miguel Jara</t>
  </si>
  <si>
    <t>Gaceta Médica</t>
  </si>
  <si>
    <t>Negativa</t>
  </si>
  <si>
    <t>Neutra</t>
  </si>
  <si>
    <t>Positiva</t>
  </si>
  <si>
    <t>COPE</t>
  </si>
  <si>
    <t>El Diario</t>
  </si>
  <si>
    <t>El Periódico</t>
  </si>
  <si>
    <t>La Opinión</t>
  </si>
  <si>
    <t>Noticias de la Ciencia</t>
  </si>
  <si>
    <t>Infosalud</t>
  </si>
  <si>
    <t>Agenda Europa Press</t>
  </si>
  <si>
    <t>elEconomista</t>
  </si>
  <si>
    <t>Diario Siglo XXI</t>
  </si>
  <si>
    <t>Teinteresa</t>
  </si>
  <si>
    <t>Gripe</t>
  </si>
  <si>
    <t>Neumococo</t>
  </si>
  <si>
    <t>Sin tipo</t>
  </si>
  <si>
    <t>%</t>
  </si>
  <si>
    <t xml:space="preserve"> - </t>
  </si>
  <si>
    <t>Ninguna / sin tipo</t>
  </si>
  <si>
    <t>Cuenta</t>
  </si>
  <si>
    <t>Seguidores</t>
  </si>
  <si>
    <t>Tuits</t>
  </si>
  <si>
    <t>redaccionmedica</t>
  </si>
  <si>
    <t>LaVidaJuAndD</t>
  </si>
  <si>
    <t>CAV_AEP</t>
  </si>
  <si>
    <t>AEV_Vacunas</t>
  </si>
  <si>
    <t>HaertlG</t>
  </si>
  <si>
    <t>Vacunasalergia</t>
  </si>
  <si>
    <t xml:space="preserve">Farmaceutico_es </t>
  </si>
  <si>
    <t>SEMPSPPH</t>
  </si>
  <si>
    <t>SEPEAP_</t>
  </si>
  <si>
    <t>Vacunasinfo</t>
  </si>
  <si>
    <t xml:space="preserve">drstern50 </t>
  </si>
  <si>
    <t>PedriatriaBalear</t>
  </si>
  <si>
    <t>jcuecam</t>
  </si>
  <si>
    <t>davidmorper</t>
  </si>
  <si>
    <t>AlsinaMier</t>
  </si>
  <si>
    <t>Grupo</t>
  </si>
  <si>
    <t>Miembros</t>
  </si>
  <si>
    <t>MOVIMIENTO ANTIVACUNACION</t>
  </si>
  <si>
    <t>Asociación de Afectadas por la Vacuna del Papiloma</t>
  </si>
  <si>
    <t>Asociación de afectadas por la vacuna del papiloma</t>
  </si>
  <si>
    <t>Vacunas y desparasitaciones peluditos queretaro</t>
  </si>
  <si>
    <t>VACUNA YA</t>
  </si>
  <si>
    <t>porque decimos No a la vacunación</t>
  </si>
  <si>
    <t>Afectados por las Vacunas</t>
  </si>
  <si>
    <t>No a las vacunas con Timerosal</t>
  </si>
  <si>
    <t>No a la vacuna</t>
  </si>
  <si>
    <t>Alergia y Vacunas</t>
  </si>
  <si>
    <t>No a la vacunación</t>
  </si>
  <si>
    <t>VACUNAS SIN TIMEROSAL EN ARGENTINA</t>
  </si>
  <si>
    <t>No a las vacunas forzadas</t>
  </si>
  <si>
    <t>No más vacunas con Mercurio en chile</t>
  </si>
  <si>
    <t>Controversias de la Vacuna contra el HPV</t>
  </si>
  <si>
    <t>No a las vacunas</t>
  </si>
  <si>
    <t>Elijo VIVIR sin VACUNAS - Uruguay</t>
  </si>
  <si>
    <t>Chantas ,vacunas y caras de raja que no pagan pensión de alimentos MODE ON</t>
  </si>
  <si>
    <t>NO A LAS VACUNAS' NO ENVENENES TUS HIJOS</t>
  </si>
  <si>
    <t>Asociación de afectadas por la vacuna del papiloma. Colombia</t>
  </si>
  <si>
    <t>Vacunas Sayula</t>
  </si>
  <si>
    <t>ANTI VACUNAS</t>
  </si>
  <si>
    <t>Información Sobre Vacunas Sin Censura</t>
  </si>
  <si>
    <t>¡No más vacunas del VPH en Colombia!</t>
  </si>
  <si>
    <t>NO A LA VACUNACION NO TO VACCINES</t>
  </si>
  <si>
    <t>Las vacunas nos matan</t>
  </si>
  <si>
    <t>Solo Vacunas Escasas Valencia Edo Carabobo</t>
  </si>
  <si>
    <t>No a la vacunación de nuestras niñas</t>
  </si>
  <si>
    <t>LOS ANTIVACUNAS</t>
  </si>
  <si>
    <t>VACUNAS otra vez no ¡¡¡¡</t>
  </si>
  <si>
    <t>No a las vacunas de mierda</t>
  </si>
  <si>
    <t>Científicos ProVacunas</t>
  </si>
  <si>
    <t>No queremos vacunas !!!</t>
  </si>
  <si>
    <t>Vacunas, Mms-Cds,Salud Alfredo Daniel Ortiz</t>
  </si>
  <si>
    <t>Medio</t>
  </si>
  <si>
    <t>Ms</t>
  </si>
  <si>
    <t>Miguel jara</t>
  </si>
  <si>
    <t>DSalud</t>
  </si>
  <si>
    <t>Buscando la Verdad</t>
  </si>
  <si>
    <t>Quitar el velo</t>
  </si>
  <si>
    <t>Desmontando a la Pili</t>
  </si>
  <si>
    <t>Maestro Viejo</t>
  </si>
  <si>
    <t>Detengan la vacuna</t>
  </si>
  <si>
    <t>Real Fitness</t>
  </si>
  <si>
    <t>Periodista Digital</t>
  </si>
  <si>
    <t>Apocalipsis y actualidad</t>
  </si>
  <si>
    <t>Toluna</t>
  </si>
  <si>
    <t>Periodistas-es.com</t>
  </si>
  <si>
    <t>El confidencial</t>
  </si>
  <si>
    <t>Acta sanitaria</t>
  </si>
  <si>
    <t>La matrix holográfica</t>
  </si>
  <si>
    <t xml:space="preserve"> </t>
  </si>
  <si>
    <t>quitarelvelo</t>
  </si>
  <si>
    <t>chaovacubas</t>
  </si>
  <si>
    <t>MiguelJaraBlog</t>
  </si>
  <si>
    <t>JuanGrvas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</si>
</sst>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name val="Calibri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8" tint="-0.249977111117893"/>
      <name val="Calibri"/>
      <family val="2"/>
    </font>
    <font>
      <b/>
      <sz val="11"/>
      <color rgb="FFFF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8">
    <xf numFmtId="0" fontId="0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/>
    <xf numFmtId="10" fontId="0" fillId="0" borderId="1" xfId="0" applyNumberFormat="1" applyFont="1" applyBorder="1" applyAlignment="1">
      <alignment horizontal="center"/>
    </xf>
    <xf numFmtId="164" fontId="0" fillId="0" borderId="0" xfId="0" applyNumberFormat="1" applyFont="1"/>
    <xf numFmtId="9" fontId="0" fillId="0" borderId="0" xfId="0" applyNumberFormat="1" applyFont="1" applyAlignment="1"/>
    <xf numFmtId="164" fontId="4" fillId="0" borderId="1" xfId="0" applyNumberFormat="1" applyFont="1" applyBorder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/>
    <xf numFmtId="0" fontId="0" fillId="0" borderId="0" xfId="0" applyFont="1" applyBorder="1" applyAlignment="1"/>
    <xf numFmtId="164" fontId="0" fillId="0" borderId="0" xfId="0" applyNumberFormat="1" applyFont="1" applyBorder="1"/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/>
    <xf numFmtId="9" fontId="0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 wrapText="1"/>
    </xf>
    <xf numFmtId="0" fontId="1" fillId="0" borderId="0" xfId="1"/>
    <xf numFmtId="0" fontId="1" fillId="0" borderId="0" xfId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effectLst/>
              </a:rPr>
              <a:t>Figura 1. Temáticas más populares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1. Temática'!$L$3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'Figura 1. Temática'!$K$4:$K$12</c:f>
              <c:strCache>
                <c:ptCount val="9"/>
                <c:pt idx="0">
                  <c:v>Antivacunas</c:v>
                </c:pt>
                <c:pt idx="1">
                  <c:v>Congresos/Acciones</c:v>
                </c:pt>
                <c:pt idx="2">
                  <c:v>Efectos Secundarios</c:v>
                </c:pt>
                <c:pt idx="3">
                  <c:v>Eficacia</c:v>
                </c:pt>
                <c:pt idx="4">
                  <c:v>Farmacéuticas</c:v>
                </c:pt>
                <c:pt idx="5">
                  <c:v>Información General</c:v>
                </c:pt>
                <c:pt idx="6">
                  <c:v>Investigación Vacunas</c:v>
                </c:pt>
                <c:pt idx="7">
                  <c:v>Nuevo Brote</c:v>
                </c:pt>
                <c:pt idx="8">
                  <c:v>Política Salud Pública</c:v>
                </c:pt>
              </c:strCache>
            </c:strRef>
          </c:cat>
          <c:val>
            <c:numRef>
              <c:f>'Figura 1. Temática'!$L$4:$L$12</c:f>
              <c:numCache>
                <c:formatCode>0%</c:formatCode>
                <c:ptCount val="9"/>
                <c:pt idx="0">
                  <c:v>0.04</c:v>
                </c:pt>
                <c:pt idx="1">
                  <c:v>0.03</c:v>
                </c:pt>
                <c:pt idx="2">
                  <c:v>0.01</c:v>
                </c:pt>
                <c:pt idx="3">
                  <c:v>0.08</c:v>
                </c:pt>
                <c:pt idx="4">
                  <c:v>0.05</c:v>
                </c:pt>
                <c:pt idx="5">
                  <c:v>0.35</c:v>
                </c:pt>
                <c:pt idx="6">
                  <c:v>0.18</c:v>
                </c:pt>
                <c:pt idx="7">
                  <c:v>0.05</c:v>
                </c:pt>
                <c:pt idx="8">
                  <c:v>0.21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1. Temática'!$M$3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'Figura 1. Temática'!$K$4:$K$12</c:f>
              <c:strCache>
                <c:ptCount val="9"/>
                <c:pt idx="0">
                  <c:v>Antivacunas</c:v>
                </c:pt>
                <c:pt idx="1">
                  <c:v>Congresos/Acciones</c:v>
                </c:pt>
                <c:pt idx="2">
                  <c:v>Efectos Secundarios</c:v>
                </c:pt>
                <c:pt idx="3">
                  <c:v>Eficacia</c:v>
                </c:pt>
                <c:pt idx="4">
                  <c:v>Farmacéuticas</c:v>
                </c:pt>
                <c:pt idx="5">
                  <c:v>Información General</c:v>
                </c:pt>
                <c:pt idx="6">
                  <c:v>Investigación Vacunas</c:v>
                </c:pt>
                <c:pt idx="7">
                  <c:v>Nuevo Brote</c:v>
                </c:pt>
                <c:pt idx="8">
                  <c:v>Política Salud Pública</c:v>
                </c:pt>
              </c:strCache>
            </c:strRef>
          </c:cat>
          <c:val>
            <c:numRef>
              <c:f>'Figura 1. Temática'!$M$4:$M$12</c:f>
              <c:numCache>
                <c:formatCode>0%</c:formatCode>
                <c:ptCount val="9"/>
                <c:pt idx="0">
                  <c:v>0.08</c:v>
                </c:pt>
                <c:pt idx="1">
                  <c:v>0</c:v>
                </c:pt>
                <c:pt idx="2">
                  <c:v>0.08</c:v>
                </c:pt>
                <c:pt idx="3">
                  <c:v>0.11</c:v>
                </c:pt>
                <c:pt idx="4">
                  <c:v>7.0000000000000007E-2</c:v>
                </c:pt>
                <c:pt idx="5">
                  <c:v>0.42</c:v>
                </c:pt>
                <c:pt idx="6">
                  <c:v>0.04</c:v>
                </c:pt>
                <c:pt idx="7">
                  <c:v>0</c:v>
                </c:pt>
                <c:pt idx="8">
                  <c:v>0.2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1. Temática'!$N$3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'Figura 1. Temática'!$K$4:$K$12</c:f>
              <c:strCache>
                <c:ptCount val="9"/>
                <c:pt idx="0">
                  <c:v>Antivacunas</c:v>
                </c:pt>
                <c:pt idx="1">
                  <c:v>Congresos/Acciones</c:v>
                </c:pt>
                <c:pt idx="2">
                  <c:v>Efectos Secundarios</c:v>
                </c:pt>
                <c:pt idx="3">
                  <c:v>Eficacia</c:v>
                </c:pt>
                <c:pt idx="4">
                  <c:v>Farmacéuticas</c:v>
                </c:pt>
                <c:pt idx="5">
                  <c:v>Información General</c:v>
                </c:pt>
                <c:pt idx="6">
                  <c:v>Investigación Vacunas</c:v>
                </c:pt>
                <c:pt idx="7">
                  <c:v>Nuevo Brote</c:v>
                </c:pt>
                <c:pt idx="8">
                  <c:v>Política Salud Pública</c:v>
                </c:pt>
              </c:strCache>
            </c:strRef>
          </c:cat>
          <c:val>
            <c:numRef>
              <c:f>'Figura 1. Temática'!$N$4:$N$12</c:f>
              <c:numCache>
                <c:formatCode>0%</c:formatCode>
                <c:ptCount val="9"/>
                <c:pt idx="0">
                  <c:v>0.04</c:v>
                </c:pt>
                <c:pt idx="1">
                  <c:v>0</c:v>
                </c:pt>
                <c:pt idx="2">
                  <c:v>0.01</c:v>
                </c:pt>
                <c:pt idx="3">
                  <c:v>7.0000000000000007E-2</c:v>
                </c:pt>
                <c:pt idx="4">
                  <c:v>0.02</c:v>
                </c:pt>
                <c:pt idx="5">
                  <c:v>0.33</c:v>
                </c:pt>
                <c:pt idx="6">
                  <c:v>0.25</c:v>
                </c:pt>
                <c:pt idx="7">
                  <c:v>0.02</c:v>
                </c:pt>
                <c:pt idx="8">
                  <c:v>0.26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 1. Temática'!$O$3</c:f>
              <c:strCache>
                <c:ptCount val="1"/>
                <c:pt idx="0">
                  <c:v>2018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'Figura 1. Temática'!$K$4:$K$12</c:f>
              <c:strCache>
                <c:ptCount val="9"/>
                <c:pt idx="0">
                  <c:v>Antivacunas</c:v>
                </c:pt>
                <c:pt idx="1">
                  <c:v>Congresos/Acciones</c:v>
                </c:pt>
                <c:pt idx="2">
                  <c:v>Efectos Secundarios</c:v>
                </c:pt>
                <c:pt idx="3">
                  <c:v>Eficacia</c:v>
                </c:pt>
                <c:pt idx="4">
                  <c:v>Farmacéuticas</c:v>
                </c:pt>
                <c:pt idx="5">
                  <c:v>Información General</c:v>
                </c:pt>
                <c:pt idx="6">
                  <c:v>Investigación Vacunas</c:v>
                </c:pt>
                <c:pt idx="7">
                  <c:v>Nuevo Brote</c:v>
                </c:pt>
                <c:pt idx="8">
                  <c:v>Política Salud Pública</c:v>
                </c:pt>
              </c:strCache>
            </c:strRef>
          </c:cat>
          <c:val>
            <c:numRef>
              <c:f>'Figura 1. Temática'!$O$4:$O$12</c:f>
              <c:numCache>
                <c:formatCode>0%</c:formatCode>
                <c:ptCount val="9"/>
                <c:pt idx="0">
                  <c:v>0.06</c:v>
                </c:pt>
                <c:pt idx="1">
                  <c:v>0.06</c:v>
                </c:pt>
                <c:pt idx="2">
                  <c:v>0.01</c:v>
                </c:pt>
                <c:pt idx="3">
                  <c:v>0.19</c:v>
                </c:pt>
                <c:pt idx="4">
                  <c:v>0.09</c:v>
                </c:pt>
                <c:pt idx="5">
                  <c:v>0.35</c:v>
                </c:pt>
                <c:pt idx="6">
                  <c:v>0.16</c:v>
                </c:pt>
                <c:pt idx="7">
                  <c:v>0.04</c:v>
                </c:pt>
                <c:pt idx="8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89504"/>
        <c:axId val="43490592"/>
      </c:lineChart>
      <c:catAx>
        <c:axId val="43489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490592"/>
        <c:crosses val="autoZero"/>
        <c:auto val="1"/>
        <c:lblAlgn val="ctr"/>
        <c:lblOffset val="100"/>
        <c:noMultiLvlLbl val="0"/>
      </c:catAx>
      <c:valAx>
        <c:axId val="434905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48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'Figura 2. Valoración'!$J$10</c:f>
              <c:strCache>
                <c:ptCount val="1"/>
                <c:pt idx="0">
                  <c:v>Positiva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2. Valoración'!$K$9:$N$9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'Figura 2. Valoración'!$K$10:$N$10</c:f>
              <c:numCache>
                <c:formatCode>0%</c:formatCode>
                <c:ptCount val="4"/>
                <c:pt idx="0">
                  <c:v>0.37</c:v>
                </c:pt>
                <c:pt idx="1">
                  <c:v>0.26</c:v>
                </c:pt>
                <c:pt idx="2">
                  <c:v>0.2</c:v>
                </c:pt>
                <c:pt idx="3">
                  <c:v>0.31</c:v>
                </c:pt>
              </c:numCache>
            </c:numRef>
          </c:val>
        </c:ser>
        <c:ser>
          <c:idx val="1"/>
          <c:order val="1"/>
          <c:tx>
            <c:strRef>
              <c:f>'Figura 2. Valoración'!$J$11</c:f>
              <c:strCache>
                <c:ptCount val="1"/>
                <c:pt idx="0">
                  <c:v>Negativa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2. Valoración'!$K$9:$N$9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'Figura 2. Valoración'!$K$11:$N$11</c:f>
              <c:numCache>
                <c:formatCode>0%</c:formatCode>
                <c:ptCount val="4"/>
                <c:pt idx="0">
                  <c:v>0.04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</c:numCache>
            </c:numRef>
          </c:val>
        </c:ser>
        <c:ser>
          <c:idx val="2"/>
          <c:order val="2"/>
          <c:tx>
            <c:strRef>
              <c:f>'Figura 2. Valoración'!$J$12</c:f>
              <c:strCache>
                <c:ptCount val="1"/>
                <c:pt idx="0">
                  <c:v>Neutra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2. Valoración'!$K$9:$N$9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'Figura 2. Valoración'!$K$12:$N$12</c:f>
              <c:numCache>
                <c:formatCode>0%</c:formatCode>
                <c:ptCount val="4"/>
                <c:pt idx="0">
                  <c:v>0.59</c:v>
                </c:pt>
                <c:pt idx="1">
                  <c:v>0.7</c:v>
                </c:pt>
                <c:pt idx="2">
                  <c:v>0.77</c:v>
                </c:pt>
                <c:pt idx="3">
                  <c:v>0.67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494400"/>
        <c:axId val="43502016"/>
      </c:barChart>
      <c:catAx>
        <c:axId val="4349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502016"/>
        <c:crosses val="autoZero"/>
        <c:auto val="1"/>
        <c:lblAlgn val="ctr"/>
        <c:lblOffset val="100"/>
        <c:noMultiLvlLbl val="0"/>
      </c:catAx>
      <c:valAx>
        <c:axId val="435020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49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'Figura 4. evol influencer anti'!$B$1</c:f>
              <c:strCache>
                <c:ptCount val="1"/>
                <c:pt idx="0">
                  <c:v>quitarelvelo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'Figura 4. evol influencer anti'!$A$2:$A$3</c:f>
              <c:numCache>
                <c:formatCode>General</c:formatCode>
                <c:ptCount val="2"/>
                <c:pt idx="0">
                  <c:v>2015</c:v>
                </c:pt>
                <c:pt idx="1">
                  <c:v>2018</c:v>
                </c:pt>
              </c:numCache>
            </c:numRef>
          </c:cat>
          <c:val>
            <c:numRef>
              <c:f>'Figura 4. evol influencer anti'!$B$2:$B$3</c:f>
              <c:numCache>
                <c:formatCode>General</c:formatCode>
                <c:ptCount val="2"/>
                <c:pt idx="0">
                  <c:v>54</c:v>
                </c:pt>
                <c:pt idx="1">
                  <c:v>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4. evol influencer anti'!$C$1</c:f>
              <c:strCache>
                <c:ptCount val="1"/>
                <c:pt idx="0">
                  <c:v>chaovacubas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'Figura 4. evol influencer anti'!$A$2:$A$3</c:f>
              <c:numCache>
                <c:formatCode>General</c:formatCode>
                <c:ptCount val="2"/>
                <c:pt idx="0">
                  <c:v>2015</c:v>
                </c:pt>
                <c:pt idx="1">
                  <c:v>2018</c:v>
                </c:pt>
              </c:numCache>
            </c:numRef>
          </c:cat>
          <c:val>
            <c:numRef>
              <c:f>'Figura 4. evol influencer anti'!$C$2:$C$3</c:f>
              <c:numCache>
                <c:formatCode>General</c:formatCode>
                <c:ptCount val="2"/>
                <c:pt idx="0">
                  <c:v>424</c:v>
                </c:pt>
                <c:pt idx="1">
                  <c:v>483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4. evol influencer anti'!$D$1</c:f>
              <c:strCache>
                <c:ptCount val="1"/>
                <c:pt idx="0">
                  <c:v>MiguelJaraBlog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'Figura 4. evol influencer anti'!$A$2:$A$3</c:f>
              <c:numCache>
                <c:formatCode>General</c:formatCode>
                <c:ptCount val="2"/>
                <c:pt idx="0">
                  <c:v>2015</c:v>
                </c:pt>
                <c:pt idx="1">
                  <c:v>2018</c:v>
                </c:pt>
              </c:numCache>
            </c:numRef>
          </c:cat>
          <c:val>
            <c:numRef>
              <c:f>'Figura 4. evol influencer anti'!$D$2:$D$3</c:f>
              <c:numCache>
                <c:formatCode>General</c:formatCode>
                <c:ptCount val="2"/>
                <c:pt idx="0">
                  <c:v>4051</c:v>
                </c:pt>
                <c:pt idx="1">
                  <c:v>6006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 4. evol influencer anti'!$E$1</c:f>
              <c:strCache>
                <c:ptCount val="1"/>
                <c:pt idx="0">
                  <c:v>JuanGrvas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'Figura 4. evol influencer anti'!$A$2:$A$3</c:f>
              <c:numCache>
                <c:formatCode>General</c:formatCode>
                <c:ptCount val="2"/>
                <c:pt idx="0">
                  <c:v>2015</c:v>
                </c:pt>
                <c:pt idx="1">
                  <c:v>2018</c:v>
                </c:pt>
              </c:numCache>
            </c:numRef>
          </c:cat>
          <c:val>
            <c:numRef>
              <c:f>'Figura 4. evol influencer anti'!$E$2:$E$3</c:f>
              <c:numCache>
                <c:formatCode>General</c:formatCode>
                <c:ptCount val="2"/>
                <c:pt idx="0">
                  <c:v>5594</c:v>
                </c:pt>
                <c:pt idx="1">
                  <c:v>12400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994272"/>
        <c:axId val="288998080"/>
      </c:lineChart>
      <c:catAx>
        <c:axId val="28899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998080"/>
        <c:crosses val="autoZero"/>
        <c:auto val="1"/>
        <c:lblAlgn val="ctr"/>
        <c:lblOffset val="100"/>
        <c:noMultiLvlLbl val="0"/>
      </c:catAx>
      <c:valAx>
        <c:axId val="28899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99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257175</xdr:colOff>
      <xdr:row>1</xdr:row>
      <xdr:rowOff>166687</xdr:rowOff>
    </xdr:from>
    <xdr:to>
      <xdr:col>21</xdr:col>
      <xdr:colOff>542925</xdr:colOff>
      <xdr:row>16</xdr:row>
      <xdr:rowOff>52387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1</xdr:row>
      <xdr:rowOff>128587</xdr:rowOff>
    </xdr:from>
    <xdr:to>
      <xdr:col>20</xdr:col>
      <xdr:colOff>495300</xdr:colOff>
      <xdr:row>16</xdr:row>
      <xdr:rowOff>14287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128587</xdr:rowOff>
    </xdr:from>
    <xdr:to>
      <xdr:col>12</xdr:col>
      <xdr:colOff>66675</xdr:colOff>
      <xdr:row>16</xdr:row>
      <xdr:rowOff>14287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0"/>
  <sheetViews>
    <sheetView topLeftCell="D1" workbookViewId="0">
      <selection activeCell="M14" sqref="M14"/>
    </sheetView>
  </sheetViews>
  <sheetFormatPr baseColWidth="10" defaultColWidth="14.42578125" defaultRowHeight="15" customHeight="1" x14ac:dyDescent="0.25"/>
  <cols>
    <col min="1" max="1" width="16.140625" customWidth="1"/>
    <col min="2" max="26" width="10.7109375" customWidth="1"/>
  </cols>
  <sheetData>
    <row r="2" spans="1:13" x14ac:dyDescent="0.25">
      <c r="A2" s="1" t="s">
        <v>0</v>
      </c>
      <c r="B2" s="23">
        <v>2018</v>
      </c>
      <c r="C2" s="24"/>
      <c r="D2" s="23">
        <v>2017</v>
      </c>
      <c r="E2" s="24"/>
      <c r="F2" s="23">
        <v>2016</v>
      </c>
      <c r="G2" s="24"/>
      <c r="J2">
        <v>2015</v>
      </c>
      <c r="K2">
        <v>2016</v>
      </c>
      <c r="L2">
        <v>2017</v>
      </c>
      <c r="M2">
        <v>2018</v>
      </c>
    </row>
    <row r="3" spans="1:13" x14ac:dyDescent="0.25">
      <c r="A3" s="1" t="s">
        <v>1</v>
      </c>
      <c r="B3" s="2">
        <v>268</v>
      </c>
      <c r="C3" s="3">
        <v>1</v>
      </c>
      <c r="D3" s="2">
        <v>69</v>
      </c>
      <c r="E3" s="3">
        <v>1</v>
      </c>
      <c r="F3" s="2">
        <v>74</v>
      </c>
      <c r="G3" s="3">
        <v>1</v>
      </c>
      <c r="I3" s="12" t="s">
        <v>0</v>
      </c>
      <c r="J3" s="19" t="s">
        <v>79</v>
      </c>
      <c r="K3" s="19" t="s">
        <v>79</v>
      </c>
      <c r="L3" s="19" t="s">
        <v>79</v>
      </c>
      <c r="M3" s="19" t="s">
        <v>79</v>
      </c>
    </row>
    <row r="4" spans="1:13" x14ac:dyDescent="0.25">
      <c r="A4" s="4" t="s">
        <v>3</v>
      </c>
      <c r="B4" s="5">
        <v>37</v>
      </c>
      <c r="C4" s="7">
        <f t="shared" ref="C4:C16" si="0">B4/$B$3</f>
        <v>0.13805970149253732</v>
      </c>
      <c r="D4" s="5">
        <v>15</v>
      </c>
      <c r="E4" s="7">
        <f t="shared" ref="E4:E6" si="1">D4/$D$3</f>
        <v>0.21739130434782608</v>
      </c>
      <c r="F4" s="5">
        <v>17</v>
      </c>
      <c r="G4" s="7">
        <f t="shared" ref="G4:G21" si="2">F4/$F$3</f>
        <v>0.22972972972972974</v>
      </c>
      <c r="I4" s="11" t="s">
        <v>76</v>
      </c>
      <c r="J4" s="21">
        <v>0.11</v>
      </c>
      <c r="K4" s="21">
        <v>0.01</v>
      </c>
      <c r="L4" s="21">
        <v>0.01</v>
      </c>
      <c r="M4" s="21">
        <v>0.03</v>
      </c>
    </row>
    <row r="5" spans="1:13" x14ac:dyDescent="0.25">
      <c r="A5" s="18" t="s">
        <v>5</v>
      </c>
      <c r="B5" s="5">
        <v>16</v>
      </c>
      <c r="C5" s="7">
        <f t="shared" si="0"/>
        <v>5.9701492537313432E-2</v>
      </c>
      <c r="D5" s="5">
        <v>3</v>
      </c>
      <c r="E5" s="7">
        <f t="shared" si="1"/>
        <v>4.3478260869565216E-2</v>
      </c>
      <c r="F5" s="5">
        <v>12</v>
      </c>
      <c r="G5" s="7">
        <f t="shared" si="2"/>
        <v>0.16216216216216217</v>
      </c>
      <c r="I5" s="11" t="s">
        <v>37</v>
      </c>
      <c r="J5" s="21">
        <v>0.1</v>
      </c>
      <c r="K5" s="19" t="s">
        <v>80</v>
      </c>
      <c r="L5" s="19" t="s">
        <v>80</v>
      </c>
      <c r="M5" s="21">
        <v>0.02</v>
      </c>
    </row>
    <row r="6" spans="1:13" x14ac:dyDescent="0.25">
      <c r="A6" s="18" t="s">
        <v>7</v>
      </c>
      <c r="B6" s="5">
        <v>1</v>
      </c>
      <c r="C6" s="7">
        <f t="shared" si="0"/>
        <v>3.7313432835820895E-3</v>
      </c>
      <c r="D6" s="5">
        <v>1</v>
      </c>
      <c r="E6" s="7">
        <f t="shared" si="1"/>
        <v>1.4492753623188406E-2</v>
      </c>
      <c r="F6" s="5">
        <v>10</v>
      </c>
      <c r="G6" s="7">
        <f t="shared" si="2"/>
        <v>0.13513513513513514</v>
      </c>
      <c r="I6" s="11" t="s">
        <v>7</v>
      </c>
      <c r="J6" s="21">
        <v>0.1</v>
      </c>
      <c r="K6" s="21">
        <v>0.14000000000000001</v>
      </c>
      <c r="L6" s="21">
        <v>0.01</v>
      </c>
      <c r="M6" s="21">
        <v>0.01</v>
      </c>
    </row>
    <row r="7" spans="1:13" x14ac:dyDescent="0.25">
      <c r="A7" s="4" t="s">
        <v>10</v>
      </c>
      <c r="B7" s="5">
        <v>14</v>
      </c>
      <c r="C7" s="7">
        <f t="shared" si="0"/>
        <v>5.2238805970149252E-2</v>
      </c>
      <c r="D7" s="5"/>
      <c r="E7" s="7"/>
      <c r="F7" s="5">
        <v>8</v>
      </c>
      <c r="G7" s="7">
        <f t="shared" si="2"/>
        <v>0.10810810810810811</v>
      </c>
      <c r="I7" s="11" t="s">
        <v>35</v>
      </c>
      <c r="J7" s="21">
        <v>0.09</v>
      </c>
      <c r="K7" s="19" t="s">
        <v>80</v>
      </c>
      <c r="L7" s="21">
        <v>0.01</v>
      </c>
      <c r="M7" s="21">
        <v>0.01</v>
      </c>
    </row>
    <row r="8" spans="1:13" x14ac:dyDescent="0.25">
      <c r="A8" s="18" t="s">
        <v>12</v>
      </c>
      <c r="B8" s="5">
        <v>35</v>
      </c>
      <c r="C8" s="7">
        <f t="shared" si="0"/>
        <v>0.13059701492537312</v>
      </c>
      <c r="D8" s="5">
        <v>19</v>
      </c>
      <c r="E8" s="7">
        <f t="shared" ref="E8:E10" si="3">D8/$D$3</f>
        <v>0.27536231884057971</v>
      </c>
      <c r="F8" s="5">
        <v>5</v>
      </c>
      <c r="G8" s="7">
        <f t="shared" si="2"/>
        <v>6.7567567567567571E-2</v>
      </c>
      <c r="I8" s="11" t="s">
        <v>77</v>
      </c>
      <c r="J8" s="21">
        <v>7.0000000000000007E-2</v>
      </c>
      <c r="K8" s="19" t="s">
        <v>80</v>
      </c>
      <c r="L8" s="19" t="s">
        <v>80</v>
      </c>
      <c r="M8" s="22" t="s">
        <v>80</v>
      </c>
    </row>
    <row r="9" spans="1:13" x14ac:dyDescent="0.25">
      <c r="A9" s="20" t="s">
        <v>81</v>
      </c>
      <c r="B9" s="5">
        <v>92</v>
      </c>
      <c r="C9" s="7">
        <f t="shared" si="0"/>
        <v>0.34328358208955223</v>
      </c>
      <c r="D9" s="5">
        <v>2</v>
      </c>
      <c r="E9" s="7">
        <f t="shared" si="3"/>
        <v>2.8985507246376812E-2</v>
      </c>
      <c r="F9" s="5">
        <v>5</v>
      </c>
      <c r="G9" s="7">
        <f t="shared" si="2"/>
        <v>6.7567567567567571E-2</v>
      </c>
      <c r="I9" s="11" t="s">
        <v>34</v>
      </c>
      <c r="J9" s="21">
        <v>7.0000000000000007E-2</v>
      </c>
      <c r="K9" s="19" t="s">
        <v>80</v>
      </c>
      <c r="L9" s="21">
        <v>0.01</v>
      </c>
      <c r="M9" s="21">
        <v>0.03</v>
      </c>
    </row>
    <row r="10" spans="1:13" x14ac:dyDescent="0.25">
      <c r="A10" s="4" t="s">
        <v>14</v>
      </c>
      <c r="B10" s="5">
        <v>3</v>
      </c>
      <c r="C10" s="7">
        <f t="shared" si="0"/>
        <v>1.1194029850746268E-2</v>
      </c>
      <c r="D10" s="5">
        <v>8</v>
      </c>
      <c r="E10" s="7">
        <f t="shared" si="3"/>
        <v>0.11594202898550725</v>
      </c>
      <c r="F10" s="5">
        <v>4</v>
      </c>
      <c r="G10" s="7">
        <f t="shared" si="2"/>
        <v>5.4054054054054057E-2</v>
      </c>
      <c r="I10" s="11" t="s">
        <v>5</v>
      </c>
      <c r="J10" s="21">
        <v>0.06</v>
      </c>
      <c r="K10" s="21">
        <v>0.16</v>
      </c>
      <c r="L10" s="21">
        <v>0.04</v>
      </c>
      <c r="M10" s="21">
        <v>0.06</v>
      </c>
    </row>
    <row r="11" spans="1:13" x14ac:dyDescent="0.25">
      <c r="A11" s="4" t="s">
        <v>16</v>
      </c>
      <c r="B11" s="5">
        <v>4</v>
      </c>
      <c r="C11" s="7">
        <f t="shared" si="0"/>
        <v>1.4925373134328358E-2</v>
      </c>
      <c r="D11" s="5"/>
      <c r="E11" s="7"/>
      <c r="F11" s="5">
        <v>2</v>
      </c>
      <c r="G11" s="7">
        <f t="shared" si="2"/>
        <v>2.7027027027027029E-2</v>
      </c>
      <c r="I11" s="11" t="s">
        <v>12</v>
      </c>
      <c r="J11" s="21">
        <v>0.04</v>
      </c>
      <c r="K11" s="21">
        <v>7.0000000000000007E-2</v>
      </c>
      <c r="L11" s="21">
        <v>0.28000000000000003</v>
      </c>
      <c r="M11" s="21">
        <v>0.13</v>
      </c>
    </row>
    <row r="12" spans="1:13" x14ac:dyDescent="0.25">
      <c r="A12" s="4" t="s">
        <v>18</v>
      </c>
      <c r="B12" s="5">
        <v>2</v>
      </c>
      <c r="C12" s="7">
        <f t="shared" si="0"/>
        <v>7.462686567164179E-3</v>
      </c>
      <c r="D12" s="5"/>
      <c r="E12" s="7"/>
      <c r="F12" s="5">
        <v>2</v>
      </c>
      <c r="G12" s="7">
        <f t="shared" si="2"/>
        <v>2.7027027027027029E-2</v>
      </c>
      <c r="I12" s="11" t="s">
        <v>29</v>
      </c>
      <c r="J12" s="21">
        <v>0.03</v>
      </c>
      <c r="K12" s="19" t="s">
        <v>80</v>
      </c>
      <c r="L12" s="21">
        <v>0.06</v>
      </c>
      <c r="M12" s="21">
        <v>0.04</v>
      </c>
    </row>
    <row r="13" spans="1:13" x14ac:dyDescent="0.25">
      <c r="A13" s="4" t="s">
        <v>20</v>
      </c>
      <c r="B13" s="5">
        <v>3</v>
      </c>
      <c r="C13" s="7">
        <f t="shared" si="0"/>
        <v>1.1194029850746268E-2</v>
      </c>
      <c r="D13" s="5">
        <v>3</v>
      </c>
      <c r="E13" s="7">
        <f t="shared" ref="E13:E14" si="4">D13/$D$3</f>
        <v>4.3478260869565216E-2</v>
      </c>
      <c r="F13" s="5">
        <v>1</v>
      </c>
      <c r="G13" s="7">
        <f t="shared" si="2"/>
        <v>1.3513513513513514E-2</v>
      </c>
      <c r="I13" s="11" t="s">
        <v>78</v>
      </c>
      <c r="J13" s="21">
        <v>0.17</v>
      </c>
      <c r="K13" s="21">
        <v>7.0000000000000007E-2</v>
      </c>
      <c r="L13" s="21">
        <v>0.03</v>
      </c>
      <c r="M13" s="21">
        <v>0.34</v>
      </c>
    </row>
    <row r="14" spans="1:13" x14ac:dyDescent="0.25">
      <c r="A14" s="18" t="s">
        <v>21</v>
      </c>
      <c r="B14" s="5">
        <v>7</v>
      </c>
      <c r="C14" s="7">
        <f t="shared" si="0"/>
        <v>2.6119402985074626E-2</v>
      </c>
      <c r="D14" s="5">
        <v>1</v>
      </c>
      <c r="E14" s="7">
        <f t="shared" si="4"/>
        <v>1.4492753623188406E-2</v>
      </c>
      <c r="F14" s="5">
        <v>1</v>
      </c>
      <c r="G14" s="7">
        <f t="shared" si="2"/>
        <v>1.3513513513513514E-2</v>
      </c>
      <c r="I14" s="11" t="s">
        <v>9</v>
      </c>
      <c r="J14" s="21">
        <v>0.16</v>
      </c>
      <c r="K14" s="9">
        <v>0.55000000000000004</v>
      </c>
      <c r="L14" s="9">
        <v>0.55000000000000004</v>
      </c>
      <c r="M14" s="9">
        <v>0.33</v>
      </c>
    </row>
    <row r="15" spans="1:13" x14ac:dyDescent="0.25">
      <c r="A15" s="4" t="s">
        <v>22</v>
      </c>
      <c r="B15" s="5">
        <v>2</v>
      </c>
      <c r="C15" s="7">
        <f t="shared" si="0"/>
        <v>7.462686567164179E-3</v>
      </c>
      <c r="D15" s="5"/>
      <c r="E15" s="7"/>
      <c r="F15" s="5">
        <v>1</v>
      </c>
      <c r="G15" s="7">
        <f t="shared" si="2"/>
        <v>1.3513513513513514E-2</v>
      </c>
    </row>
    <row r="16" spans="1:13" x14ac:dyDescent="0.25">
      <c r="A16" s="4" t="s">
        <v>23</v>
      </c>
      <c r="B16" s="5">
        <v>1</v>
      </c>
      <c r="C16" s="7">
        <f t="shared" si="0"/>
        <v>3.7313432835820895E-3</v>
      </c>
      <c r="D16" s="5"/>
      <c r="E16" s="7"/>
      <c r="F16" s="5">
        <v>1</v>
      </c>
      <c r="G16" s="7">
        <f t="shared" si="2"/>
        <v>1.3513513513513514E-2</v>
      </c>
    </row>
    <row r="17" spans="1:7" x14ac:dyDescent="0.25">
      <c r="A17" s="4" t="s">
        <v>24</v>
      </c>
      <c r="B17" s="5"/>
      <c r="C17" s="7"/>
      <c r="D17" s="5"/>
      <c r="E17" s="7"/>
      <c r="F17" s="5">
        <v>1</v>
      </c>
      <c r="G17" s="7">
        <f t="shared" si="2"/>
        <v>1.3513513513513514E-2</v>
      </c>
    </row>
    <row r="18" spans="1:7" x14ac:dyDescent="0.25">
      <c r="A18" s="4" t="s">
        <v>25</v>
      </c>
      <c r="B18" s="5"/>
      <c r="C18" s="7"/>
      <c r="D18" s="5"/>
      <c r="E18" s="7"/>
      <c r="F18" s="5">
        <v>1</v>
      </c>
      <c r="G18" s="7">
        <f t="shared" si="2"/>
        <v>1.3513513513513514E-2</v>
      </c>
    </row>
    <row r="19" spans="1:7" x14ac:dyDescent="0.25">
      <c r="A19" s="4" t="s">
        <v>26</v>
      </c>
      <c r="B19" s="5"/>
      <c r="C19" s="7"/>
      <c r="D19" s="5"/>
      <c r="E19" s="7"/>
      <c r="F19" s="5">
        <v>1</v>
      </c>
      <c r="G19" s="7">
        <f t="shared" si="2"/>
        <v>1.3513513513513514E-2</v>
      </c>
    </row>
    <row r="20" spans="1:7" x14ac:dyDescent="0.25">
      <c r="A20" s="4" t="s">
        <v>27</v>
      </c>
      <c r="B20" s="5"/>
      <c r="C20" s="7"/>
      <c r="D20" s="5"/>
      <c r="E20" s="7"/>
      <c r="F20" s="5">
        <v>1</v>
      </c>
      <c r="G20" s="7">
        <f t="shared" si="2"/>
        <v>1.3513513513513514E-2</v>
      </c>
    </row>
    <row r="21" spans="1:7" ht="15.75" customHeight="1" x14ac:dyDescent="0.25">
      <c r="A21" s="4" t="s">
        <v>28</v>
      </c>
      <c r="B21" s="5"/>
      <c r="C21" s="7"/>
      <c r="D21" s="5"/>
      <c r="E21" s="7"/>
      <c r="F21" s="5">
        <v>1</v>
      </c>
      <c r="G21" s="7">
        <f t="shared" si="2"/>
        <v>1.3513513513513514E-2</v>
      </c>
    </row>
    <row r="22" spans="1:7" ht="15.75" customHeight="1" x14ac:dyDescent="0.25">
      <c r="A22" s="18" t="s">
        <v>29</v>
      </c>
      <c r="B22" s="5">
        <v>12</v>
      </c>
      <c r="C22" s="7">
        <f>B22/$B$3</f>
        <v>4.4776119402985072E-2</v>
      </c>
      <c r="D22" s="5">
        <v>4</v>
      </c>
      <c r="E22" s="7">
        <f t="shared" ref="E22:E29" si="5">D22/$D$3</f>
        <v>5.7971014492753624E-2</v>
      </c>
      <c r="F22" s="5"/>
      <c r="G22" s="7"/>
    </row>
    <row r="23" spans="1:7" ht="15.75" customHeight="1" x14ac:dyDescent="0.25">
      <c r="A23" s="4" t="s">
        <v>30</v>
      </c>
      <c r="B23" s="5"/>
      <c r="C23" s="7"/>
      <c r="D23" s="5">
        <v>4</v>
      </c>
      <c r="E23" s="7">
        <f t="shared" si="5"/>
        <v>5.7971014492753624E-2</v>
      </c>
      <c r="F23" s="5"/>
      <c r="G23" s="7"/>
    </row>
    <row r="24" spans="1:7" ht="15.75" customHeight="1" x14ac:dyDescent="0.25">
      <c r="A24" s="4" t="s">
        <v>31</v>
      </c>
      <c r="B24" s="5">
        <v>5</v>
      </c>
      <c r="C24" s="7">
        <f t="shared" ref="C24:C25" si="6">B24/$B$3</f>
        <v>1.8656716417910446E-2</v>
      </c>
      <c r="D24" s="5">
        <v>2</v>
      </c>
      <c r="E24" s="7">
        <f t="shared" si="5"/>
        <v>2.8985507246376812E-2</v>
      </c>
      <c r="F24" s="5"/>
      <c r="G24" s="7"/>
    </row>
    <row r="25" spans="1:7" ht="15.75" customHeight="1" x14ac:dyDescent="0.25">
      <c r="A25" s="4" t="s">
        <v>32</v>
      </c>
      <c r="B25" s="5">
        <v>2</v>
      </c>
      <c r="C25" s="7">
        <f t="shared" si="6"/>
        <v>7.462686567164179E-3</v>
      </c>
      <c r="D25" s="5">
        <v>2</v>
      </c>
      <c r="E25" s="7">
        <f t="shared" si="5"/>
        <v>2.8985507246376812E-2</v>
      </c>
      <c r="F25" s="5"/>
      <c r="G25" s="7"/>
    </row>
    <row r="26" spans="1:7" ht="15.75" customHeight="1" x14ac:dyDescent="0.25">
      <c r="A26" s="4" t="s">
        <v>33</v>
      </c>
      <c r="B26" s="5"/>
      <c r="C26" s="7"/>
      <c r="D26" s="5">
        <v>2</v>
      </c>
      <c r="E26" s="7">
        <f t="shared" si="5"/>
        <v>2.8985507246376812E-2</v>
      </c>
      <c r="F26" s="5"/>
      <c r="G26" s="7"/>
    </row>
    <row r="27" spans="1:7" ht="15.75" customHeight="1" x14ac:dyDescent="0.25">
      <c r="A27" s="18" t="s">
        <v>34</v>
      </c>
      <c r="B27" s="5">
        <v>9</v>
      </c>
      <c r="C27" s="7">
        <f t="shared" ref="C27:C28" si="7">B27/$B$3</f>
        <v>3.3582089552238806E-2</v>
      </c>
      <c r="D27" s="5">
        <v>1</v>
      </c>
      <c r="E27" s="7">
        <f t="shared" si="5"/>
        <v>1.4492753623188406E-2</v>
      </c>
      <c r="F27" s="5"/>
      <c r="G27" s="7"/>
    </row>
    <row r="28" spans="1:7" ht="15.75" customHeight="1" x14ac:dyDescent="0.25">
      <c r="A28" s="18" t="s">
        <v>35</v>
      </c>
      <c r="B28" s="5">
        <v>4</v>
      </c>
      <c r="C28" s="7">
        <f t="shared" si="7"/>
        <v>1.4925373134328358E-2</v>
      </c>
      <c r="D28" s="5">
        <v>1</v>
      </c>
      <c r="E28" s="7">
        <f t="shared" si="5"/>
        <v>1.4492753623188406E-2</v>
      </c>
      <c r="F28" s="5"/>
      <c r="G28" s="7"/>
    </row>
    <row r="29" spans="1:7" ht="15.75" customHeight="1" x14ac:dyDescent="0.25">
      <c r="A29" s="4" t="s">
        <v>36</v>
      </c>
      <c r="B29" s="5"/>
      <c r="C29" s="7"/>
      <c r="D29" s="5">
        <v>1</v>
      </c>
      <c r="E29" s="7">
        <f t="shared" si="5"/>
        <v>1.4492753623188406E-2</v>
      </c>
      <c r="F29" s="5"/>
      <c r="G29" s="7"/>
    </row>
    <row r="30" spans="1:7" ht="15.75" customHeight="1" x14ac:dyDescent="0.25">
      <c r="A30" s="18" t="s">
        <v>37</v>
      </c>
      <c r="B30" s="5">
        <v>5</v>
      </c>
      <c r="C30" s="7">
        <f t="shared" ref="C30:C40" si="8">B30/$B$3</f>
        <v>1.8656716417910446E-2</v>
      </c>
      <c r="D30" s="5"/>
      <c r="E30" s="7"/>
      <c r="F30" s="5"/>
      <c r="G30" s="7"/>
    </row>
    <row r="31" spans="1:7" ht="15.75" customHeight="1" x14ac:dyDescent="0.25">
      <c r="A31" s="4" t="s">
        <v>38</v>
      </c>
      <c r="B31" s="5">
        <v>3</v>
      </c>
      <c r="C31" s="7">
        <f t="shared" si="8"/>
        <v>1.1194029850746268E-2</v>
      </c>
      <c r="D31" s="5"/>
      <c r="E31" s="7"/>
      <c r="F31" s="5"/>
      <c r="G31" s="7"/>
    </row>
    <row r="32" spans="1:7" ht="15.75" customHeight="1" x14ac:dyDescent="0.25">
      <c r="A32" s="4" t="s">
        <v>39</v>
      </c>
      <c r="B32" s="5">
        <v>2</v>
      </c>
      <c r="C32" s="7">
        <f t="shared" si="8"/>
        <v>7.462686567164179E-3</v>
      </c>
      <c r="D32" s="5"/>
      <c r="E32" s="7"/>
      <c r="F32" s="5"/>
      <c r="G32" s="7"/>
    </row>
    <row r="33" spans="1:7" ht="15.75" customHeight="1" x14ac:dyDescent="0.25">
      <c r="A33" s="4" t="s">
        <v>40</v>
      </c>
      <c r="B33" s="5">
        <v>2</v>
      </c>
      <c r="C33" s="7">
        <f t="shared" si="8"/>
        <v>7.462686567164179E-3</v>
      </c>
      <c r="D33" s="5"/>
      <c r="E33" s="7"/>
      <c r="F33" s="5"/>
      <c r="G33" s="7"/>
    </row>
    <row r="34" spans="1:7" ht="15.75" customHeight="1" x14ac:dyDescent="0.25">
      <c r="A34" s="4" t="s">
        <v>41</v>
      </c>
      <c r="B34" s="5">
        <v>1</v>
      </c>
      <c r="C34" s="7">
        <f t="shared" si="8"/>
        <v>3.7313432835820895E-3</v>
      </c>
      <c r="D34" s="5"/>
      <c r="E34" s="7"/>
      <c r="F34" s="5"/>
      <c r="G34" s="7"/>
    </row>
    <row r="35" spans="1:7" ht="15.75" customHeight="1" x14ac:dyDescent="0.25">
      <c r="A35" s="4" t="s">
        <v>42</v>
      </c>
      <c r="B35" s="5">
        <v>1</v>
      </c>
      <c r="C35" s="7">
        <f t="shared" si="8"/>
        <v>3.7313432835820895E-3</v>
      </c>
      <c r="D35" s="5"/>
      <c r="E35" s="7"/>
      <c r="F35" s="5"/>
      <c r="G35" s="7"/>
    </row>
    <row r="36" spans="1:7" ht="15.75" customHeight="1" x14ac:dyDescent="0.25">
      <c r="A36" s="4" t="s">
        <v>43</v>
      </c>
      <c r="B36" s="5">
        <v>1</v>
      </c>
      <c r="C36" s="7">
        <f t="shared" si="8"/>
        <v>3.7313432835820895E-3</v>
      </c>
      <c r="D36" s="5"/>
      <c r="E36" s="7"/>
      <c r="F36" s="5"/>
      <c r="G36" s="7"/>
    </row>
    <row r="37" spans="1:7" ht="15.75" customHeight="1" x14ac:dyDescent="0.25">
      <c r="A37" s="4" t="s">
        <v>44</v>
      </c>
      <c r="B37" s="5">
        <v>1</v>
      </c>
      <c r="C37" s="7">
        <f t="shared" si="8"/>
        <v>3.7313432835820895E-3</v>
      </c>
      <c r="D37" s="5"/>
      <c r="E37" s="7"/>
      <c r="F37" s="5"/>
      <c r="G37" s="7"/>
    </row>
    <row r="38" spans="1:7" ht="15.75" customHeight="1" x14ac:dyDescent="0.25">
      <c r="A38" s="4" t="s">
        <v>45</v>
      </c>
      <c r="B38" s="5">
        <v>1</v>
      </c>
      <c r="C38" s="7">
        <f t="shared" si="8"/>
        <v>3.7313432835820895E-3</v>
      </c>
      <c r="D38" s="5"/>
      <c r="E38" s="7"/>
      <c r="F38" s="5"/>
      <c r="G38" s="7"/>
    </row>
    <row r="39" spans="1:7" ht="15.75" customHeight="1" x14ac:dyDescent="0.25">
      <c r="A39" s="4" t="s">
        <v>47</v>
      </c>
      <c r="B39" s="5">
        <v>1</v>
      </c>
      <c r="C39" s="7">
        <f t="shared" si="8"/>
        <v>3.7313432835820895E-3</v>
      </c>
      <c r="D39" s="5"/>
      <c r="E39" s="7"/>
      <c r="F39" s="5"/>
      <c r="G39" s="7"/>
    </row>
    <row r="40" spans="1:7" ht="15.75" customHeight="1" x14ac:dyDescent="0.25">
      <c r="A40" s="4" t="s">
        <v>48</v>
      </c>
      <c r="B40" s="5">
        <v>1</v>
      </c>
      <c r="C40" s="7">
        <f t="shared" si="8"/>
        <v>3.7313432835820895E-3</v>
      </c>
      <c r="D40" s="5"/>
      <c r="E40" s="7"/>
      <c r="F40" s="5"/>
      <c r="G40" s="7"/>
    </row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2:C2"/>
    <mergeCell ref="D2:E2"/>
    <mergeCell ref="F2:G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000"/>
  <sheetViews>
    <sheetView topLeftCell="M1" workbookViewId="0">
      <selection activeCell="O12" sqref="K3:O12"/>
    </sheetView>
  </sheetViews>
  <sheetFormatPr baseColWidth="10" defaultColWidth="14.42578125" defaultRowHeight="15" customHeight="1" x14ac:dyDescent="0.25"/>
  <cols>
    <col min="1" max="1" width="10.7109375" customWidth="1"/>
    <col min="2" max="2" width="20.28515625" customWidth="1"/>
    <col min="3" max="3" width="4" customWidth="1"/>
    <col min="4" max="4" width="6.140625" customWidth="1"/>
    <col min="5" max="5" width="3" customWidth="1"/>
    <col min="6" max="6" width="6.140625" customWidth="1"/>
    <col min="7" max="7" width="3" customWidth="1"/>
    <col min="8" max="8" width="6.140625" customWidth="1"/>
    <col min="9" max="26" width="10.7109375" customWidth="1"/>
  </cols>
  <sheetData>
    <row r="2" spans="2:15" x14ac:dyDescent="0.25">
      <c r="B2" s="1" t="s">
        <v>0</v>
      </c>
      <c r="C2" s="23">
        <v>2018</v>
      </c>
      <c r="D2" s="24"/>
      <c r="E2" s="23">
        <v>2017</v>
      </c>
      <c r="F2" s="24"/>
      <c r="G2" s="23">
        <v>2016</v>
      </c>
      <c r="H2" s="24"/>
    </row>
    <row r="3" spans="2:15" x14ac:dyDescent="0.25">
      <c r="B3" s="1" t="s">
        <v>1</v>
      </c>
      <c r="C3" s="2">
        <v>268</v>
      </c>
      <c r="D3" s="3">
        <v>1</v>
      </c>
      <c r="E3" s="2">
        <v>69</v>
      </c>
      <c r="F3" s="3">
        <v>1</v>
      </c>
      <c r="G3" s="2">
        <v>74</v>
      </c>
      <c r="H3" s="3">
        <v>1</v>
      </c>
      <c r="K3" s="11"/>
      <c r="L3">
        <v>2015</v>
      </c>
      <c r="M3">
        <v>2016</v>
      </c>
      <c r="N3">
        <v>2017</v>
      </c>
      <c r="O3">
        <v>2018</v>
      </c>
    </row>
    <row r="4" spans="2:15" x14ac:dyDescent="0.25">
      <c r="B4" s="4" t="s">
        <v>2</v>
      </c>
      <c r="C4" s="4">
        <v>15</v>
      </c>
      <c r="D4" s="6">
        <f t="shared" ref="D4:D12" si="0">C4/$C$3</f>
        <v>5.5970149253731345E-2</v>
      </c>
      <c r="E4" s="4">
        <v>3</v>
      </c>
      <c r="F4" s="6">
        <f>E4/$E$3</f>
        <v>4.3478260869565216E-2</v>
      </c>
      <c r="G4" s="4">
        <v>6</v>
      </c>
      <c r="H4" s="6">
        <f>G4/$G$3</f>
        <v>8.1081081081081086E-2</v>
      </c>
      <c r="K4" s="4" t="s">
        <v>2</v>
      </c>
      <c r="L4" s="9">
        <v>0.04</v>
      </c>
      <c r="M4" s="9">
        <v>0.08</v>
      </c>
      <c r="N4" s="9">
        <v>0.04</v>
      </c>
      <c r="O4" s="9">
        <v>0.06</v>
      </c>
    </row>
    <row r="5" spans="2:15" x14ac:dyDescent="0.25">
      <c r="B5" s="4" t="s">
        <v>4</v>
      </c>
      <c r="C5" s="4">
        <v>17</v>
      </c>
      <c r="D5" s="6">
        <f t="shared" si="0"/>
        <v>6.3432835820895525E-2</v>
      </c>
      <c r="E5" s="4"/>
      <c r="F5" s="6"/>
      <c r="G5" s="4"/>
      <c r="H5" s="6"/>
      <c r="K5" s="4" t="s">
        <v>4</v>
      </c>
      <c r="L5" s="9">
        <v>0.03</v>
      </c>
      <c r="M5" s="9">
        <v>0</v>
      </c>
      <c r="N5" s="9">
        <v>0</v>
      </c>
      <c r="O5" s="9">
        <v>0.06</v>
      </c>
    </row>
    <row r="6" spans="2:15" x14ac:dyDescent="0.25">
      <c r="B6" s="4" t="s">
        <v>6</v>
      </c>
      <c r="C6" s="4">
        <v>3</v>
      </c>
      <c r="D6" s="6">
        <f t="shared" si="0"/>
        <v>1.1194029850746268E-2</v>
      </c>
      <c r="E6" s="4">
        <v>1</v>
      </c>
      <c r="F6" s="6">
        <f t="shared" ref="F6:F12" si="1">E6/$E$3</f>
        <v>1.4492753623188406E-2</v>
      </c>
      <c r="G6" s="4">
        <v>6</v>
      </c>
      <c r="H6" s="6">
        <f t="shared" ref="H6:H10" si="2">G6/$G$3</f>
        <v>8.1081081081081086E-2</v>
      </c>
      <c r="K6" s="4" t="s">
        <v>6</v>
      </c>
      <c r="L6" s="9">
        <v>0.01</v>
      </c>
      <c r="M6" s="9">
        <v>0.08</v>
      </c>
      <c r="N6" s="9">
        <v>0.01</v>
      </c>
      <c r="O6" s="9">
        <v>0.01</v>
      </c>
    </row>
    <row r="7" spans="2:15" x14ac:dyDescent="0.25">
      <c r="B7" s="4" t="s">
        <v>8</v>
      </c>
      <c r="C7" s="4">
        <v>52</v>
      </c>
      <c r="D7" s="6">
        <f t="shared" si="0"/>
        <v>0.19402985074626866</v>
      </c>
      <c r="E7" s="4">
        <v>5</v>
      </c>
      <c r="F7" s="6">
        <f t="shared" si="1"/>
        <v>7.2463768115942032E-2</v>
      </c>
      <c r="G7" s="4">
        <v>8</v>
      </c>
      <c r="H7" s="6">
        <f t="shared" si="2"/>
        <v>0.10810810810810811</v>
      </c>
      <c r="K7" s="4" t="s">
        <v>8</v>
      </c>
      <c r="L7" s="9">
        <v>0.08</v>
      </c>
      <c r="M7" s="9">
        <v>0.11</v>
      </c>
      <c r="N7" s="9">
        <v>7.0000000000000007E-2</v>
      </c>
      <c r="O7" s="9">
        <v>0.19</v>
      </c>
    </row>
    <row r="8" spans="2:15" x14ac:dyDescent="0.25">
      <c r="B8" s="4" t="s">
        <v>11</v>
      </c>
      <c r="C8" s="4">
        <v>24</v>
      </c>
      <c r="D8" s="6">
        <f t="shared" si="0"/>
        <v>8.9552238805970144E-2</v>
      </c>
      <c r="E8" s="4">
        <v>1</v>
      </c>
      <c r="F8" s="10">
        <f t="shared" si="1"/>
        <v>1.4492753623188406E-2</v>
      </c>
      <c r="G8" s="4">
        <v>5</v>
      </c>
      <c r="H8" s="6">
        <f t="shared" si="2"/>
        <v>6.7567567567567571E-2</v>
      </c>
      <c r="K8" s="4" t="s">
        <v>11</v>
      </c>
      <c r="L8" s="9">
        <v>0.05</v>
      </c>
      <c r="M8" s="9">
        <v>7.0000000000000007E-2</v>
      </c>
      <c r="N8" s="9">
        <v>0.02</v>
      </c>
      <c r="O8" s="9">
        <v>0.09</v>
      </c>
    </row>
    <row r="9" spans="2:15" x14ac:dyDescent="0.25">
      <c r="B9" s="4" t="s">
        <v>13</v>
      </c>
      <c r="C9" s="4">
        <v>94</v>
      </c>
      <c r="D9" s="6">
        <f t="shared" si="0"/>
        <v>0.35074626865671643</v>
      </c>
      <c r="E9" s="4">
        <v>23</v>
      </c>
      <c r="F9" s="6">
        <f t="shared" si="1"/>
        <v>0.33333333333333331</v>
      </c>
      <c r="G9" s="4">
        <v>31</v>
      </c>
      <c r="H9" s="6">
        <f t="shared" si="2"/>
        <v>0.41891891891891891</v>
      </c>
      <c r="K9" s="4" t="s">
        <v>13</v>
      </c>
      <c r="L9" s="9">
        <v>0.35</v>
      </c>
      <c r="M9" s="9">
        <v>0.42</v>
      </c>
      <c r="N9" s="9">
        <v>0.33</v>
      </c>
      <c r="O9" s="9">
        <v>0.35</v>
      </c>
    </row>
    <row r="10" spans="2:15" x14ac:dyDescent="0.25">
      <c r="B10" s="4" t="s">
        <v>15</v>
      </c>
      <c r="C10" s="4">
        <v>42</v>
      </c>
      <c r="D10" s="6">
        <f t="shared" si="0"/>
        <v>0.15671641791044777</v>
      </c>
      <c r="E10" s="4">
        <v>17</v>
      </c>
      <c r="F10" s="6">
        <f t="shared" si="1"/>
        <v>0.24637681159420291</v>
      </c>
      <c r="G10" s="4">
        <v>3</v>
      </c>
      <c r="H10" s="6">
        <f t="shared" si="2"/>
        <v>4.0540540540540543E-2</v>
      </c>
      <c r="K10" s="4" t="s">
        <v>15</v>
      </c>
      <c r="L10" s="9">
        <v>0.18</v>
      </c>
      <c r="M10" s="9">
        <v>0.04</v>
      </c>
      <c r="N10" s="9">
        <v>0.25</v>
      </c>
      <c r="O10" s="9">
        <v>0.16</v>
      </c>
    </row>
    <row r="11" spans="2:15" x14ac:dyDescent="0.25">
      <c r="B11" s="4" t="s">
        <v>17</v>
      </c>
      <c r="C11" s="4">
        <v>11</v>
      </c>
      <c r="D11" s="6">
        <f t="shared" si="0"/>
        <v>4.1044776119402986E-2</v>
      </c>
      <c r="E11" s="4">
        <v>1</v>
      </c>
      <c r="F11" s="10">
        <f t="shared" si="1"/>
        <v>1.4492753623188406E-2</v>
      </c>
      <c r="G11" s="4"/>
      <c r="H11" s="6"/>
      <c r="K11" s="4" t="s">
        <v>17</v>
      </c>
      <c r="L11" s="9">
        <v>0.05</v>
      </c>
      <c r="M11" s="9">
        <v>0</v>
      </c>
      <c r="N11" s="9">
        <v>0.02</v>
      </c>
      <c r="O11" s="9">
        <v>0.04</v>
      </c>
    </row>
    <row r="12" spans="2:15" x14ac:dyDescent="0.25">
      <c r="B12" s="4" t="s">
        <v>19</v>
      </c>
      <c r="C12" s="4">
        <v>10</v>
      </c>
      <c r="D12" s="6">
        <f t="shared" si="0"/>
        <v>3.7313432835820892E-2</v>
      </c>
      <c r="E12" s="4">
        <v>18</v>
      </c>
      <c r="F12" s="6">
        <f t="shared" si="1"/>
        <v>0.2608695652173913</v>
      </c>
      <c r="G12" s="4">
        <v>15</v>
      </c>
      <c r="H12" s="6">
        <f>G12/$G$3</f>
        <v>0.20270270270270271</v>
      </c>
      <c r="K12" s="4" t="s">
        <v>19</v>
      </c>
      <c r="L12" s="9">
        <v>0.21</v>
      </c>
      <c r="M12" s="9">
        <v>0.2</v>
      </c>
      <c r="N12" s="9">
        <v>0.26</v>
      </c>
      <c r="O12" s="9">
        <v>0.04</v>
      </c>
    </row>
    <row r="13" spans="2:15" ht="15" customHeight="1" x14ac:dyDescent="0.25">
      <c r="L13" s="9"/>
      <c r="M13" s="9"/>
      <c r="N13" s="9"/>
      <c r="O13" s="9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C2:D2"/>
    <mergeCell ref="E2:F2"/>
    <mergeCell ref="G2:H2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005"/>
  <sheetViews>
    <sheetView topLeftCell="A13" workbookViewId="0">
      <selection activeCell="M16" sqref="M16:O28"/>
    </sheetView>
  </sheetViews>
  <sheetFormatPr baseColWidth="10" defaultColWidth="14.42578125" defaultRowHeight="15" customHeight="1" x14ac:dyDescent="0.25"/>
  <cols>
    <col min="1" max="1" width="10.7109375" customWidth="1"/>
    <col min="2" max="2" width="19.42578125" customWidth="1"/>
    <col min="3" max="3" width="4" customWidth="1"/>
    <col min="4" max="4" width="6.140625" customWidth="1"/>
    <col min="5" max="5" width="3" customWidth="1"/>
    <col min="6" max="6" width="5.5703125" customWidth="1"/>
    <col min="7" max="7" width="3" customWidth="1"/>
    <col min="8" max="8" width="5.5703125" customWidth="1"/>
    <col min="9" max="9" width="19.28515625" customWidth="1"/>
    <col min="10" max="26" width="10.7109375" customWidth="1"/>
  </cols>
  <sheetData>
    <row r="2" spans="2:15" x14ac:dyDescent="0.25">
      <c r="B2" s="1" t="s">
        <v>0</v>
      </c>
      <c r="C2" s="23">
        <v>2018</v>
      </c>
      <c r="D2" s="24"/>
      <c r="E2" s="23">
        <v>2017</v>
      </c>
      <c r="F2" s="24"/>
      <c r="G2" s="23">
        <v>2016</v>
      </c>
      <c r="H2" s="24"/>
    </row>
    <row r="3" spans="2:15" x14ac:dyDescent="0.25">
      <c r="B3" s="1" t="s">
        <v>1</v>
      </c>
      <c r="C3" s="2">
        <v>268</v>
      </c>
      <c r="D3" s="3">
        <v>1</v>
      </c>
      <c r="E3" s="2">
        <v>69</v>
      </c>
      <c r="F3" s="3">
        <v>1</v>
      </c>
      <c r="G3" s="2">
        <v>74</v>
      </c>
      <c r="H3" s="3">
        <v>1</v>
      </c>
    </row>
    <row r="4" spans="2:15" x14ac:dyDescent="0.25">
      <c r="B4" t="s">
        <v>46</v>
      </c>
      <c r="C4">
        <v>6</v>
      </c>
      <c r="D4" s="8">
        <f t="shared" ref="D4:D14" si="0">C4/$C$3</f>
        <v>2.2388059701492536E-2</v>
      </c>
    </row>
    <row r="5" spans="2:15" x14ac:dyDescent="0.25">
      <c r="B5" t="s">
        <v>49</v>
      </c>
      <c r="C5">
        <v>6</v>
      </c>
      <c r="D5" s="8">
        <f t="shared" si="0"/>
        <v>2.2388059701492536E-2</v>
      </c>
    </row>
    <row r="6" spans="2:15" x14ac:dyDescent="0.25">
      <c r="B6" t="s">
        <v>50</v>
      </c>
      <c r="C6">
        <v>7</v>
      </c>
      <c r="D6" s="8">
        <f t="shared" si="0"/>
        <v>2.6119402985074626E-2</v>
      </c>
    </row>
    <row r="7" spans="2:15" x14ac:dyDescent="0.25">
      <c r="B7" t="s">
        <v>51</v>
      </c>
      <c r="C7">
        <v>8</v>
      </c>
      <c r="D7" s="8">
        <f t="shared" si="0"/>
        <v>2.9850746268656716E-2</v>
      </c>
    </row>
    <row r="8" spans="2:15" x14ac:dyDescent="0.25">
      <c r="B8" t="s">
        <v>52</v>
      </c>
      <c r="C8">
        <v>8</v>
      </c>
      <c r="D8" s="8">
        <f t="shared" si="0"/>
        <v>2.9850746268656716E-2</v>
      </c>
    </row>
    <row r="9" spans="2:15" x14ac:dyDescent="0.25">
      <c r="B9" t="s">
        <v>53</v>
      </c>
      <c r="C9">
        <v>5</v>
      </c>
      <c r="D9" s="8">
        <f t="shared" si="0"/>
        <v>1.8656716417910446E-2</v>
      </c>
    </row>
    <row r="10" spans="2:15" x14ac:dyDescent="0.25">
      <c r="B10" t="s">
        <v>54</v>
      </c>
      <c r="C10">
        <v>13</v>
      </c>
      <c r="D10" s="8">
        <f t="shared" si="0"/>
        <v>4.8507462686567165E-2</v>
      </c>
    </row>
    <row r="11" spans="2:15" x14ac:dyDescent="0.25">
      <c r="B11" t="s">
        <v>55</v>
      </c>
      <c r="C11">
        <v>16</v>
      </c>
      <c r="D11" s="8">
        <f t="shared" si="0"/>
        <v>5.9701492537313432E-2</v>
      </c>
    </row>
    <row r="12" spans="2:15" x14ac:dyDescent="0.25">
      <c r="B12" t="s">
        <v>56</v>
      </c>
      <c r="C12">
        <v>5</v>
      </c>
      <c r="D12" s="8">
        <f t="shared" si="0"/>
        <v>1.8656716417910446E-2</v>
      </c>
    </row>
    <row r="13" spans="2:15" x14ac:dyDescent="0.25">
      <c r="B13" t="s">
        <v>57</v>
      </c>
      <c r="C13">
        <v>8</v>
      </c>
      <c r="D13" s="8">
        <f t="shared" si="0"/>
        <v>2.9850746268656716E-2</v>
      </c>
    </row>
    <row r="14" spans="2:15" x14ac:dyDescent="0.25">
      <c r="B14" t="s">
        <v>9</v>
      </c>
      <c r="C14">
        <f>268-C4-C5-C6-C7-C8-C9-C10-C11-C12-C13</f>
        <v>186</v>
      </c>
      <c r="D14" s="8">
        <f t="shared" si="0"/>
        <v>0.69402985074626866</v>
      </c>
    </row>
    <row r="16" spans="2:15" ht="15" customHeight="1" x14ac:dyDescent="0.25">
      <c r="B16" s="1" t="s">
        <v>0</v>
      </c>
      <c r="C16" s="23">
        <v>2018</v>
      </c>
      <c r="D16" s="24"/>
      <c r="I16" s="1" t="s">
        <v>0</v>
      </c>
      <c r="J16" s="23">
        <v>2015</v>
      </c>
      <c r="K16" s="24"/>
      <c r="M16" s="1" t="s">
        <v>0</v>
      </c>
      <c r="N16" s="23">
        <v>2015</v>
      </c>
      <c r="O16" s="24"/>
    </row>
    <row r="17" spans="2:15" ht="15" customHeight="1" x14ac:dyDescent="0.25">
      <c r="B17" s="1" t="s">
        <v>1</v>
      </c>
      <c r="C17" s="2">
        <v>268</v>
      </c>
      <c r="D17" s="3">
        <v>1</v>
      </c>
      <c r="I17" s="1" t="s">
        <v>1</v>
      </c>
      <c r="J17" s="2">
        <v>576</v>
      </c>
      <c r="K17" s="3">
        <v>1</v>
      </c>
      <c r="M17" s="1" t="s">
        <v>1</v>
      </c>
      <c r="N17" s="2">
        <v>576</v>
      </c>
      <c r="O17" s="3">
        <v>1</v>
      </c>
    </row>
    <row r="18" spans="2:15" ht="15" customHeight="1" x14ac:dyDescent="0.25">
      <c r="B18" t="s">
        <v>9</v>
      </c>
      <c r="C18">
        <v>154</v>
      </c>
      <c r="D18" s="8">
        <f t="shared" ref="D18:D33" si="1">C18/$C$3</f>
        <v>0.57462686567164178</v>
      </c>
      <c r="I18" t="s">
        <v>9</v>
      </c>
      <c r="K18" s="8">
        <v>0.56000000000000005</v>
      </c>
      <c r="M18" t="s">
        <v>9</v>
      </c>
      <c r="O18" s="8">
        <v>0.56000000000000005</v>
      </c>
    </row>
    <row r="19" spans="2:15" ht="15" customHeight="1" x14ac:dyDescent="0.25">
      <c r="B19" s="16" t="s">
        <v>55</v>
      </c>
      <c r="C19">
        <v>16</v>
      </c>
      <c r="D19" s="8">
        <f t="shared" si="1"/>
        <v>5.9701492537313432E-2</v>
      </c>
      <c r="I19" s="12" t="s">
        <v>71</v>
      </c>
      <c r="J19">
        <v>74</v>
      </c>
      <c r="K19" s="8">
        <v>7.0000000000000007E-2</v>
      </c>
      <c r="M19" s="12" t="s">
        <v>71</v>
      </c>
      <c r="N19">
        <v>74</v>
      </c>
      <c r="O19" s="8">
        <v>7.0000000000000007E-2</v>
      </c>
    </row>
    <row r="20" spans="2:15" ht="15" customHeight="1" x14ac:dyDescent="0.25">
      <c r="B20" s="12" t="s">
        <v>54</v>
      </c>
      <c r="C20">
        <v>12</v>
      </c>
      <c r="D20" s="8">
        <f t="shared" si="1"/>
        <v>4.4776119402985072E-2</v>
      </c>
      <c r="I20" s="16" t="s">
        <v>55</v>
      </c>
      <c r="J20">
        <v>69</v>
      </c>
      <c r="K20" s="8">
        <v>0.06</v>
      </c>
      <c r="M20" s="16" t="s">
        <v>55</v>
      </c>
      <c r="N20">
        <v>69</v>
      </c>
      <c r="O20" s="8">
        <v>0.06</v>
      </c>
    </row>
    <row r="21" spans="2:15" ht="15.75" customHeight="1" x14ac:dyDescent="0.25">
      <c r="B21" s="12" t="s">
        <v>51</v>
      </c>
      <c r="C21">
        <v>8</v>
      </c>
      <c r="D21" s="8">
        <f t="shared" si="1"/>
        <v>2.9850746268656716E-2</v>
      </c>
      <c r="I21" s="12" t="s">
        <v>72</v>
      </c>
      <c r="J21">
        <v>69</v>
      </c>
      <c r="K21" s="8">
        <v>0.06</v>
      </c>
      <c r="M21" s="12" t="s">
        <v>72</v>
      </c>
      <c r="N21">
        <v>69</v>
      </c>
      <c r="O21" s="8">
        <v>0.06</v>
      </c>
    </row>
    <row r="22" spans="2:15" ht="15.75" customHeight="1" x14ac:dyDescent="0.25">
      <c r="B22" s="12" t="s">
        <v>52</v>
      </c>
      <c r="C22">
        <v>8</v>
      </c>
      <c r="D22" s="8">
        <f t="shared" si="1"/>
        <v>2.9850746268656716E-2</v>
      </c>
      <c r="I22" s="12" t="s">
        <v>75</v>
      </c>
      <c r="J22">
        <v>52</v>
      </c>
      <c r="K22" s="8">
        <v>0.05</v>
      </c>
      <c r="M22" s="12" t="s">
        <v>75</v>
      </c>
      <c r="N22">
        <v>52</v>
      </c>
      <c r="O22" s="8">
        <v>0.05</v>
      </c>
    </row>
    <row r="23" spans="2:15" ht="15.75" customHeight="1" x14ac:dyDescent="0.25">
      <c r="B23" s="16" t="s">
        <v>57</v>
      </c>
      <c r="C23">
        <v>8</v>
      </c>
      <c r="D23" s="8">
        <f t="shared" si="1"/>
        <v>2.9850746268656716E-2</v>
      </c>
      <c r="I23" s="16" t="s">
        <v>57</v>
      </c>
      <c r="J23">
        <v>48</v>
      </c>
      <c r="K23" s="8">
        <v>0.04</v>
      </c>
      <c r="M23" s="16" t="s">
        <v>57</v>
      </c>
      <c r="N23">
        <v>48</v>
      </c>
      <c r="O23" s="8">
        <v>0.04</v>
      </c>
    </row>
    <row r="24" spans="2:15" ht="15.75" customHeight="1" x14ac:dyDescent="0.25">
      <c r="B24" s="16" t="s">
        <v>50</v>
      </c>
      <c r="C24">
        <v>7</v>
      </c>
      <c r="D24" s="8">
        <f t="shared" si="1"/>
        <v>2.6119402985074626E-2</v>
      </c>
      <c r="I24" s="16" t="s">
        <v>50</v>
      </c>
      <c r="J24">
        <v>48</v>
      </c>
      <c r="K24" s="8">
        <v>0.04</v>
      </c>
      <c r="M24" s="16" t="s">
        <v>50</v>
      </c>
      <c r="N24">
        <v>48</v>
      </c>
      <c r="O24" s="8">
        <v>0.04</v>
      </c>
    </row>
    <row r="25" spans="2:15" ht="15.75" customHeight="1" x14ac:dyDescent="0.25">
      <c r="B25" s="12" t="s">
        <v>46</v>
      </c>
      <c r="C25">
        <v>6</v>
      </c>
      <c r="D25" s="8">
        <f t="shared" si="1"/>
        <v>2.2388059701492536E-2</v>
      </c>
      <c r="I25" s="12" t="s">
        <v>73</v>
      </c>
      <c r="J25">
        <v>48</v>
      </c>
      <c r="K25" s="8">
        <v>0.04</v>
      </c>
      <c r="M25" s="12" t="s">
        <v>73</v>
      </c>
      <c r="N25">
        <v>48</v>
      </c>
      <c r="O25" s="8">
        <v>0.04</v>
      </c>
    </row>
    <row r="26" spans="2:15" ht="15.75" customHeight="1" x14ac:dyDescent="0.25">
      <c r="B26" s="17" t="s">
        <v>49</v>
      </c>
      <c r="C26">
        <v>6</v>
      </c>
      <c r="D26" s="8">
        <f t="shared" si="1"/>
        <v>2.2388059701492536E-2</v>
      </c>
      <c r="I26" s="13" t="s">
        <v>62</v>
      </c>
      <c r="J26" s="14">
        <v>48</v>
      </c>
      <c r="K26" s="15">
        <v>0.04</v>
      </c>
      <c r="M26" s="13" t="s">
        <v>62</v>
      </c>
      <c r="N26" s="14">
        <v>48</v>
      </c>
      <c r="O26" s="15">
        <v>0.04</v>
      </c>
    </row>
    <row r="27" spans="2:15" ht="15.75" customHeight="1" x14ac:dyDescent="0.25">
      <c r="B27" s="13" t="s">
        <v>53</v>
      </c>
      <c r="C27" s="14">
        <v>5</v>
      </c>
      <c r="D27" s="15">
        <f t="shared" si="1"/>
        <v>1.8656716417910446E-2</v>
      </c>
      <c r="I27" s="12" t="s">
        <v>74</v>
      </c>
      <c r="K27" s="8">
        <v>0.03</v>
      </c>
      <c r="M27" s="12" t="s">
        <v>74</v>
      </c>
      <c r="O27" s="8">
        <v>0.03</v>
      </c>
    </row>
    <row r="28" spans="2:15" ht="15.75" customHeight="1" x14ac:dyDescent="0.25">
      <c r="B28" s="12" t="s">
        <v>56</v>
      </c>
      <c r="C28">
        <v>5</v>
      </c>
      <c r="D28" s="8">
        <f t="shared" si="1"/>
        <v>1.8656716417910446E-2</v>
      </c>
      <c r="I28" s="17" t="s">
        <v>49</v>
      </c>
      <c r="K28" s="8">
        <v>0.02</v>
      </c>
      <c r="M28" s="17" t="s">
        <v>49</v>
      </c>
      <c r="O28" s="8">
        <v>0.02</v>
      </c>
    </row>
    <row r="29" spans="2:15" ht="15.75" customHeight="1" x14ac:dyDescent="0.25">
      <c r="B29" s="12" t="s">
        <v>66</v>
      </c>
      <c r="C29">
        <v>5</v>
      </c>
      <c r="D29" s="8">
        <f t="shared" si="1"/>
        <v>1.8656716417910446E-2</v>
      </c>
      <c r="I29" s="12"/>
      <c r="K29" s="8"/>
    </row>
    <row r="30" spans="2:15" ht="15.75" customHeight="1" x14ac:dyDescent="0.25">
      <c r="B30" s="12" t="s">
        <v>67</v>
      </c>
      <c r="C30">
        <v>5</v>
      </c>
      <c r="D30" s="8">
        <f t="shared" si="1"/>
        <v>1.8656716417910446E-2</v>
      </c>
      <c r="I30" s="12"/>
      <c r="K30" s="8"/>
    </row>
    <row r="31" spans="2:15" ht="15.75" customHeight="1" x14ac:dyDescent="0.25">
      <c r="B31" s="12" t="s">
        <v>68</v>
      </c>
      <c r="C31">
        <v>5</v>
      </c>
      <c r="D31" s="8">
        <f t="shared" si="1"/>
        <v>1.8656716417910446E-2</v>
      </c>
      <c r="I31" s="12"/>
      <c r="K31" s="8"/>
    </row>
    <row r="32" spans="2:15" ht="15.75" customHeight="1" x14ac:dyDescent="0.25">
      <c r="B32" s="12" t="s">
        <v>69</v>
      </c>
      <c r="C32">
        <v>5</v>
      </c>
      <c r="D32" s="8">
        <f t="shared" si="1"/>
        <v>1.8656716417910446E-2</v>
      </c>
      <c r="I32" s="12"/>
      <c r="K32" s="8"/>
    </row>
    <row r="33" spans="2:11" ht="15.75" customHeight="1" x14ac:dyDescent="0.25">
      <c r="B33" s="12" t="s">
        <v>70</v>
      </c>
      <c r="C33">
        <v>5</v>
      </c>
      <c r="D33" s="8">
        <f t="shared" si="1"/>
        <v>1.8656716417910446E-2</v>
      </c>
      <c r="I33" s="12"/>
      <c r="K33" s="8"/>
    </row>
    <row r="34" spans="2:11" ht="15.75" customHeight="1" x14ac:dyDescent="0.25"/>
    <row r="35" spans="2:11" ht="15.75" customHeight="1" x14ac:dyDescent="0.25"/>
    <row r="36" spans="2:11" ht="15.75" customHeight="1" x14ac:dyDescent="0.25"/>
    <row r="37" spans="2:11" ht="15.75" customHeight="1" x14ac:dyDescent="0.25"/>
    <row r="38" spans="2:11" ht="15.75" customHeight="1" x14ac:dyDescent="0.25"/>
    <row r="39" spans="2:11" ht="15.75" customHeight="1" x14ac:dyDescent="0.25"/>
    <row r="40" spans="2:11" ht="15.75" customHeight="1" x14ac:dyDescent="0.25"/>
    <row r="41" spans="2:11" ht="15.75" customHeight="1" x14ac:dyDescent="0.25"/>
    <row r="42" spans="2:11" ht="15.75" customHeight="1" x14ac:dyDescent="0.25"/>
    <row r="43" spans="2:11" ht="15.75" customHeight="1" x14ac:dyDescent="0.25"/>
    <row r="44" spans="2:11" ht="15.75" customHeight="1" x14ac:dyDescent="0.25"/>
    <row r="45" spans="2:11" ht="15.75" customHeight="1" x14ac:dyDescent="0.25"/>
    <row r="46" spans="2:11" ht="15.75" customHeight="1" x14ac:dyDescent="0.25"/>
    <row r="47" spans="2:11" ht="15.75" customHeight="1" x14ac:dyDescent="0.25"/>
    <row r="48" spans="2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sortState ref="I17:K28">
    <sortCondition descending="1" ref="K18"/>
  </sortState>
  <mergeCells count="6">
    <mergeCell ref="N16:O16"/>
    <mergeCell ref="C2:D2"/>
    <mergeCell ref="E2:F2"/>
    <mergeCell ref="G2:H2"/>
    <mergeCell ref="C16:D16"/>
    <mergeCell ref="J16:K16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00"/>
  <sheetViews>
    <sheetView workbookViewId="0">
      <selection activeCell="N12" sqref="J9:N12"/>
    </sheetView>
  </sheetViews>
  <sheetFormatPr baseColWidth="10" defaultColWidth="14.42578125" defaultRowHeight="15" customHeight="1" x14ac:dyDescent="0.25"/>
  <cols>
    <col min="1" max="1" width="10.7109375" customWidth="1"/>
    <col min="2" max="2" width="7.42578125" customWidth="1"/>
    <col min="3" max="3" width="4" customWidth="1"/>
    <col min="4" max="4" width="6.140625" customWidth="1"/>
    <col min="5" max="5" width="3" customWidth="1"/>
    <col min="6" max="6" width="6.140625" customWidth="1"/>
    <col min="7" max="7" width="3" customWidth="1"/>
    <col min="8" max="8" width="6.140625" customWidth="1"/>
    <col min="9" max="26" width="10.7109375" customWidth="1"/>
  </cols>
  <sheetData>
    <row r="2" spans="2:14" x14ac:dyDescent="0.25">
      <c r="B2" s="1" t="s">
        <v>0</v>
      </c>
      <c r="C2" s="23">
        <v>2018</v>
      </c>
      <c r="D2" s="24"/>
      <c r="E2" s="23">
        <v>2017</v>
      </c>
      <c r="F2" s="24"/>
      <c r="G2" s="23">
        <v>2016</v>
      </c>
      <c r="H2" s="24"/>
    </row>
    <row r="3" spans="2:14" x14ac:dyDescent="0.25">
      <c r="B3" s="1" t="s">
        <v>1</v>
      </c>
      <c r="C3" s="2">
        <v>268</v>
      </c>
      <c r="D3" s="3">
        <v>1</v>
      </c>
      <c r="E3" s="2">
        <v>69</v>
      </c>
      <c r="F3" s="3">
        <v>1</v>
      </c>
      <c r="G3" s="2">
        <v>74</v>
      </c>
      <c r="H3" s="3">
        <v>1</v>
      </c>
      <c r="K3">
        <v>2015</v>
      </c>
      <c r="L3">
        <v>2016</v>
      </c>
      <c r="M3">
        <v>2017</v>
      </c>
      <c r="N3">
        <v>2018</v>
      </c>
    </row>
    <row r="4" spans="2:14" x14ac:dyDescent="0.25">
      <c r="B4" s="4">
        <v>1</v>
      </c>
      <c r="C4" s="4">
        <v>5</v>
      </c>
      <c r="D4" s="6">
        <f t="shared" ref="D4:D6" si="0">C4/$C$3</f>
        <v>1.8656716417910446E-2</v>
      </c>
      <c r="E4" s="4">
        <v>2</v>
      </c>
      <c r="F4" s="6">
        <f t="shared" ref="F4:F6" si="1">E4/$E$3</f>
        <v>2.8985507246376812E-2</v>
      </c>
      <c r="G4" s="4">
        <v>3</v>
      </c>
      <c r="H4" s="6">
        <f t="shared" ref="H4:H6" si="2">G4/$G$3</f>
        <v>4.0540540540540543E-2</v>
      </c>
      <c r="J4" s="11" t="s">
        <v>65</v>
      </c>
      <c r="K4">
        <v>210</v>
      </c>
      <c r="L4">
        <v>19</v>
      </c>
      <c r="M4">
        <v>14</v>
      </c>
      <c r="N4">
        <v>83</v>
      </c>
    </row>
    <row r="5" spans="2:14" x14ac:dyDescent="0.25">
      <c r="B5" s="4">
        <v>2</v>
      </c>
      <c r="C5" s="4">
        <v>180</v>
      </c>
      <c r="D5" s="6">
        <f t="shared" si="0"/>
        <v>0.67164179104477617</v>
      </c>
      <c r="E5" s="4">
        <v>53</v>
      </c>
      <c r="F5" s="6">
        <f t="shared" si="1"/>
        <v>0.76811594202898548</v>
      </c>
      <c r="G5" s="4">
        <v>52</v>
      </c>
      <c r="H5" s="6">
        <f t="shared" si="2"/>
        <v>0.70270270270270274</v>
      </c>
      <c r="J5" s="11" t="s">
        <v>63</v>
      </c>
      <c r="K5">
        <v>25</v>
      </c>
      <c r="L5">
        <v>3</v>
      </c>
      <c r="M5">
        <v>2</v>
      </c>
      <c r="N5">
        <v>5</v>
      </c>
    </row>
    <row r="6" spans="2:14" x14ac:dyDescent="0.25">
      <c r="B6" s="4">
        <v>3</v>
      </c>
      <c r="C6" s="4">
        <v>83</v>
      </c>
      <c r="D6" s="6">
        <f t="shared" si="0"/>
        <v>0.30970149253731344</v>
      </c>
      <c r="E6" s="4">
        <v>14</v>
      </c>
      <c r="F6" s="6">
        <f t="shared" si="1"/>
        <v>0.20289855072463769</v>
      </c>
      <c r="G6" s="4">
        <v>19</v>
      </c>
      <c r="H6" s="6">
        <f t="shared" si="2"/>
        <v>0.25675675675675674</v>
      </c>
      <c r="J6" s="11" t="s">
        <v>64</v>
      </c>
      <c r="K6">
        <v>341</v>
      </c>
      <c r="L6">
        <v>52</v>
      </c>
      <c r="M6">
        <v>53</v>
      </c>
      <c r="N6">
        <v>180</v>
      </c>
    </row>
    <row r="7" spans="2:14" ht="15" customHeight="1" x14ac:dyDescent="0.25">
      <c r="K7">
        <f>SUM(K4:K6)</f>
        <v>576</v>
      </c>
    </row>
    <row r="9" spans="2:14" ht="15" customHeight="1" x14ac:dyDescent="0.25">
      <c r="K9">
        <v>2015</v>
      </c>
      <c r="L9">
        <v>2016</v>
      </c>
      <c r="M9">
        <v>2017</v>
      </c>
      <c r="N9">
        <v>2018</v>
      </c>
    </row>
    <row r="10" spans="2:14" ht="15" customHeight="1" x14ac:dyDescent="0.25">
      <c r="J10" s="11" t="s">
        <v>65</v>
      </c>
      <c r="K10" s="9">
        <v>0.37</v>
      </c>
      <c r="L10" s="9">
        <v>0.26</v>
      </c>
      <c r="M10" s="9">
        <v>0.2</v>
      </c>
      <c r="N10" s="9">
        <v>0.31</v>
      </c>
    </row>
    <row r="11" spans="2:14" ht="15" customHeight="1" x14ac:dyDescent="0.25">
      <c r="G11" s="23"/>
      <c r="H11" s="24"/>
      <c r="J11" s="11" t="s">
        <v>63</v>
      </c>
      <c r="K11" s="9">
        <v>0.04</v>
      </c>
      <c r="L11" s="9">
        <v>0.04</v>
      </c>
      <c r="M11" s="9">
        <v>0.03</v>
      </c>
      <c r="N11" s="9">
        <v>0.02</v>
      </c>
    </row>
    <row r="12" spans="2:14" ht="15" customHeight="1" x14ac:dyDescent="0.25">
      <c r="G12" s="2"/>
      <c r="H12" s="3"/>
      <c r="J12" s="11" t="s">
        <v>64</v>
      </c>
      <c r="K12" s="9">
        <v>0.59</v>
      </c>
      <c r="L12" s="9">
        <v>0.7</v>
      </c>
      <c r="M12" s="9">
        <v>0.77</v>
      </c>
      <c r="N12" s="9">
        <v>0.67</v>
      </c>
    </row>
    <row r="13" spans="2:14" ht="15" customHeight="1" x14ac:dyDescent="0.25">
      <c r="G13" s="4"/>
      <c r="H13" s="6"/>
      <c r="K13" s="9">
        <v>1</v>
      </c>
    </row>
    <row r="14" spans="2:14" ht="15" customHeight="1" x14ac:dyDescent="0.25">
      <c r="H14" s="6"/>
    </row>
    <row r="15" spans="2:14" ht="15" customHeight="1" x14ac:dyDescent="0.25">
      <c r="G15" s="4"/>
      <c r="H15" s="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C2:D2"/>
    <mergeCell ref="E2:F2"/>
    <mergeCell ref="G2:H2"/>
    <mergeCell ref="G11:H11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13.140625" customWidth="1"/>
    <col min="3" max="3" width="4" customWidth="1"/>
    <col min="4" max="4" width="6.140625" customWidth="1"/>
    <col min="5" max="5" width="3" customWidth="1"/>
    <col min="6" max="6" width="6.140625" customWidth="1"/>
    <col min="7" max="7" width="3" customWidth="1"/>
    <col min="8" max="8" width="6.140625" customWidth="1"/>
    <col min="9" max="26" width="10.7109375" customWidth="1"/>
  </cols>
  <sheetData>
    <row r="2" spans="2:8" x14ac:dyDescent="0.25">
      <c r="B2" s="1" t="s">
        <v>0</v>
      </c>
      <c r="C2" s="23">
        <v>2018</v>
      </c>
      <c r="D2" s="24"/>
      <c r="E2" s="23">
        <v>2017</v>
      </c>
      <c r="F2" s="24"/>
      <c r="G2" s="23">
        <v>2016</v>
      </c>
      <c r="H2" s="24"/>
    </row>
    <row r="3" spans="2:8" x14ac:dyDescent="0.25">
      <c r="B3" s="1" t="s">
        <v>1</v>
      </c>
      <c r="C3" s="2">
        <v>268</v>
      </c>
      <c r="D3" s="3">
        <v>1</v>
      </c>
      <c r="E3" s="2">
        <v>69</v>
      </c>
      <c r="F3" s="3">
        <v>1</v>
      </c>
      <c r="G3" s="2">
        <v>74</v>
      </c>
      <c r="H3" s="3">
        <v>1</v>
      </c>
    </row>
    <row r="4" spans="2:8" x14ac:dyDescent="0.25">
      <c r="B4" s="4" t="s">
        <v>58</v>
      </c>
      <c r="C4" s="4">
        <v>4</v>
      </c>
      <c r="D4" s="6">
        <f t="shared" ref="D4:D6" si="0">C4/$C$3</f>
        <v>1.4925373134328358E-2</v>
      </c>
      <c r="E4" s="4">
        <v>4</v>
      </c>
      <c r="F4" s="6">
        <f t="shared" ref="F4:F6" si="1">E4/$E$3</f>
        <v>5.7971014492753624E-2</v>
      </c>
      <c r="G4" s="4">
        <v>8</v>
      </c>
      <c r="H4" s="6">
        <f t="shared" ref="H4:H6" si="2">G4/$G$3</f>
        <v>0.10810810810810811</v>
      </c>
    </row>
    <row r="5" spans="2:8" x14ac:dyDescent="0.25">
      <c r="B5" s="4" t="s">
        <v>59</v>
      </c>
      <c r="C5" s="4">
        <v>198</v>
      </c>
      <c r="D5" s="6">
        <f t="shared" si="0"/>
        <v>0.73880597014925375</v>
      </c>
      <c r="E5" s="4">
        <v>41</v>
      </c>
      <c r="F5" s="6">
        <f t="shared" si="1"/>
        <v>0.59420289855072461</v>
      </c>
      <c r="G5" s="4">
        <v>36</v>
      </c>
      <c r="H5" s="6">
        <f t="shared" si="2"/>
        <v>0.48648648648648651</v>
      </c>
    </row>
    <row r="6" spans="2:8" x14ac:dyDescent="0.25">
      <c r="B6" s="4" t="s">
        <v>60</v>
      </c>
      <c r="C6" s="4">
        <v>66</v>
      </c>
      <c r="D6" s="6">
        <f t="shared" si="0"/>
        <v>0.2462686567164179</v>
      </c>
      <c r="E6" s="4">
        <v>24</v>
      </c>
      <c r="F6" s="6">
        <f t="shared" si="1"/>
        <v>0.34782608695652173</v>
      </c>
      <c r="G6" s="4">
        <v>30</v>
      </c>
      <c r="H6" s="6">
        <f t="shared" si="2"/>
        <v>0.40540540540540543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C2:D2"/>
    <mergeCell ref="E2:F2"/>
    <mergeCell ref="G2:H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4"/>
    </sheetView>
  </sheetViews>
  <sheetFormatPr baseColWidth="10" defaultRowHeight="15" x14ac:dyDescent="0.25"/>
  <sheetData>
    <row r="1" spans="1:6" ht="15.75" thickBot="1" x14ac:dyDescent="0.3">
      <c r="A1" s="25"/>
      <c r="B1" s="26">
        <v>2015</v>
      </c>
      <c r="C1" s="27"/>
      <c r="D1" s="27"/>
      <c r="E1" s="26">
        <v>2018</v>
      </c>
      <c r="F1" s="27"/>
    </row>
    <row r="2" spans="1:6" ht="15.75" thickBot="1" x14ac:dyDescent="0.3">
      <c r="A2" s="28" t="s">
        <v>82</v>
      </c>
      <c r="B2" s="29" t="s">
        <v>83</v>
      </c>
      <c r="C2" s="29" t="s">
        <v>84</v>
      </c>
      <c r="D2" s="28" t="s">
        <v>82</v>
      </c>
      <c r="E2" s="29" t="s">
        <v>83</v>
      </c>
      <c r="F2" s="29" t="s">
        <v>84</v>
      </c>
    </row>
    <row r="3" spans="1:6" ht="26.25" thickBot="1" x14ac:dyDescent="0.3">
      <c r="A3" s="30" t="s">
        <v>85</v>
      </c>
      <c r="B3" s="31">
        <v>29368</v>
      </c>
      <c r="C3" s="32">
        <v>606</v>
      </c>
      <c r="D3" s="30" t="s">
        <v>86</v>
      </c>
      <c r="E3" s="31">
        <v>104400</v>
      </c>
      <c r="F3" s="31">
        <v>15000</v>
      </c>
    </row>
    <row r="4" spans="1:6" ht="26.25" thickBot="1" x14ac:dyDescent="0.3">
      <c r="A4" s="30" t="s">
        <v>87</v>
      </c>
      <c r="B4" s="31">
        <v>4670</v>
      </c>
      <c r="C4" s="32">
        <v>49</v>
      </c>
      <c r="D4" s="30" t="s">
        <v>85</v>
      </c>
      <c r="E4" s="31">
        <v>62100</v>
      </c>
      <c r="F4" s="31">
        <v>167000</v>
      </c>
    </row>
    <row r="5" spans="1:6" ht="26.25" thickBot="1" x14ac:dyDescent="0.3">
      <c r="A5" s="30" t="s">
        <v>88</v>
      </c>
      <c r="B5" s="31">
        <v>3654</v>
      </c>
      <c r="C5" s="32">
        <v>73</v>
      </c>
      <c r="D5" s="28" t="s">
        <v>87</v>
      </c>
      <c r="E5" s="31">
        <v>11000</v>
      </c>
      <c r="F5" s="31">
        <v>6236</v>
      </c>
    </row>
    <row r="6" spans="1:6" ht="26.25" thickBot="1" x14ac:dyDescent="0.3">
      <c r="A6" s="30" t="s">
        <v>89</v>
      </c>
      <c r="B6" s="31">
        <v>2915</v>
      </c>
      <c r="C6" s="32">
        <v>32</v>
      </c>
      <c r="D6" s="30" t="s">
        <v>88</v>
      </c>
      <c r="E6" s="31">
        <v>7846</v>
      </c>
      <c r="F6" s="31">
        <v>7923</v>
      </c>
    </row>
    <row r="7" spans="1:6" ht="26.25" thickBot="1" x14ac:dyDescent="0.3">
      <c r="A7" s="30" t="s">
        <v>90</v>
      </c>
      <c r="B7" s="31">
        <v>2641</v>
      </c>
      <c r="C7" s="32">
        <v>11</v>
      </c>
      <c r="D7" s="30" t="s">
        <v>91</v>
      </c>
      <c r="E7" s="32">
        <v>7753</v>
      </c>
      <c r="F7" s="31">
        <v>57600</v>
      </c>
    </row>
    <row r="8" spans="1:6" ht="26.25" thickBot="1" x14ac:dyDescent="0.3">
      <c r="A8" s="30" t="s">
        <v>92</v>
      </c>
      <c r="B8" s="31">
        <v>2030</v>
      </c>
      <c r="C8" s="32">
        <v>71</v>
      </c>
      <c r="D8" s="28" t="s">
        <v>93</v>
      </c>
      <c r="E8" s="31">
        <v>4974</v>
      </c>
      <c r="F8" s="31">
        <v>15600</v>
      </c>
    </row>
    <row r="9" spans="1:6" ht="15.75" thickBot="1" x14ac:dyDescent="0.3">
      <c r="A9" s="30" t="s">
        <v>94</v>
      </c>
      <c r="B9" s="31">
        <v>1801</v>
      </c>
      <c r="C9" s="32">
        <v>40</v>
      </c>
      <c r="D9" s="30" t="s">
        <v>95</v>
      </c>
      <c r="E9" s="32">
        <v>4073</v>
      </c>
      <c r="F9" s="31">
        <v>96030</v>
      </c>
    </row>
    <row r="10" spans="1:6" ht="26.25" thickBot="1" x14ac:dyDescent="0.3">
      <c r="A10" s="30" t="s">
        <v>96</v>
      </c>
      <c r="B10" s="31">
        <v>1320</v>
      </c>
      <c r="C10" s="32">
        <v>294</v>
      </c>
      <c r="D10" s="30" t="s">
        <v>89</v>
      </c>
      <c r="E10" s="31">
        <v>3995</v>
      </c>
      <c r="F10" s="31">
        <v>5850</v>
      </c>
    </row>
    <row r="11" spans="1:6" ht="26.25" thickBot="1" x14ac:dyDescent="0.3">
      <c r="A11" s="30" t="s">
        <v>93</v>
      </c>
      <c r="B11" s="31">
        <v>1241</v>
      </c>
      <c r="C11" s="32">
        <v>117</v>
      </c>
      <c r="D11" s="30" t="s">
        <v>90</v>
      </c>
      <c r="E11" s="31">
        <v>3291</v>
      </c>
      <c r="F11" s="31">
        <v>1469</v>
      </c>
    </row>
    <row r="12" spans="1:6" ht="15.75" thickBot="1" x14ac:dyDescent="0.3">
      <c r="A12" s="30" t="s">
        <v>97</v>
      </c>
      <c r="B12" s="31">
        <v>1072</v>
      </c>
      <c r="C12" s="32">
        <v>433</v>
      </c>
      <c r="D12" s="30" t="s">
        <v>94</v>
      </c>
      <c r="E12" s="31">
        <v>2929</v>
      </c>
      <c r="F12" s="31">
        <v>5953</v>
      </c>
    </row>
    <row r="13" spans="1:6" ht="15.75" thickBot="1" x14ac:dyDescent="0.3">
      <c r="A13" s="30" t="s">
        <v>98</v>
      </c>
      <c r="B13" s="32">
        <v>239</v>
      </c>
      <c r="C13" s="32">
        <v>19</v>
      </c>
      <c r="D13" s="30" t="s">
        <v>98</v>
      </c>
      <c r="E13" s="31">
        <v>1537</v>
      </c>
      <c r="F13" s="31">
        <v>3248</v>
      </c>
    </row>
    <row r="14" spans="1:6" ht="15.75" thickBot="1" x14ac:dyDescent="0.3">
      <c r="A14" s="30" t="s">
        <v>99</v>
      </c>
      <c r="B14" s="32">
        <v>199</v>
      </c>
      <c r="C14" s="32">
        <v>151</v>
      </c>
      <c r="D14" s="30" t="s">
        <v>97</v>
      </c>
      <c r="E14" s="31">
        <v>1493</v>
      </c>
      <c r="F14" s="31">
        <v>48700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D23"/>
    </sheetView>
  </sheetViews>
  <sheetFormatPr baseColWidth="10" defaultRowHeight="15" x14ac:dyDescent="0.25"/>
  <sheetData>
    <row r="1" spans="1:4" ht="15.75" thickBot="1" x14ac:dyDescent="0.3">
      <c r="A1" s="33">
        <v>2015</v>
      </c>
      <c r="B1" s="34"/>
      <c r="C1" s="34">
        <v>2018</v>
      </c>
      <c r="D1" s="35"/>
    </row>
    <row r="2" spans="1:4" ht="15.75" thickBot="1" x14ac:dyDescent="0.3">
      <c r="A2" s="36" t="s">
        <v>100</v>
      </c>
      <c r="B2" s="37" t="s">
        <v>101</v>
      </c>
      <c r="C2" s="36" t="s">
        <v>100</v>
      </c>
      <c r="D2" s="37" t="s">
        <v>101</v>
      </c>
    </row>
    <row r="3" spans="1:4" ht="60.75" thickBot="1" x14ac:dyDescent="0.3">
      <c r="A3" s="38" t="s">
        <v>102</v>
      </c>
      <c r="B3" s="39">
        <v>5679</v>
      </c>
      <c r="C3" s="38" t="s">
        <v>103</v>
      </c>
      <c r="D3" s="39">
        <v>4229</v>
      </c>
    </row>
    <row r="4" spans="1:4" ht="60.75" thickBot="1" x14ac:dyDescent="0.3">
      <c r="A4" s="38" t="s">
        <v>104</v>
      </c>
      <c r="B4" s="40">
        <v>2831</v>
      </c>
      <c r="C4" s="38" t="s">
        <v>105</v>
      </c>
      <c r="D4" s="39">
        <v>2659</v>
      </c>
    </row>
    <row r="5" spans="1:4" ht="48.75" thickBot="1" x14ac:dyDescent="0.3">
      <c r="A5" s="38" t="s">
        <v>106</v>
      </c>
      <c r="B5" s="40">
        <v>1400</v>
      </c>
      <c r="C5" s="38" t="s">
        <v>104</v>
      </c>
      <c r="D5" s="39">
        <v>2324</v>
      </c>
    </row>
    <row r="6" spans="1:4" ht="48.75" thickBot="1" x14ac:dyDescent="0.3">
      <c r="A6" s="38" t="s">
        <v>107</v>
      </c>
      <c r="B6" s="40">
        <v>848</v>
      </c>
      <c r="C6" s="38" t="s">
        <v>108</v>
      </c>
      <c r="D6" s="39">
        <v>1815</v>
      </c>
    </row>
    <row r="7" spans="1:4" ht="36.75" thickBot="1" x14ac:dyDescent="0.3">
      <c r="A7" s="38" t="s">
        <v>109</v>
      </c>
      <c r="B7" s="40">
        <v>496</v>
      </c>
      <c r="C7" s="38" t="s">
        <v>106</v>
      </c>
      <c r="D7" s="39">
        <v>1373</v>
      </c>
    </row>
    <row r="8" spans="1:4" ht="24.75" thickBot="1" x14ac:dyDescent="0.3">
      <c r="A8" s="38" t="s">
        <v>110</v>
      </c>
      <c r="B8" s="40">
        <v>467</v>
      </c>
      <c r="C8" s="38" t="s">
        <v>111</v>
      </c>
      <c r="D8" s="39">
        <v>1195</v>
      </c>
    </row>
    <row r="9" spans="1:4" ht="60.75" thickBot="1" x14ac:dyDescent="0.3">
      <c r="A9" s="38" t="s">
        <v>112</v>
      </c>
      <c r="B9" s="40">
        <v>401</v>
      </c>
      <c r="C9" s="38" t="s">
        <v>113</v>
      </c>
      <c r="D9" s="40">
        <v>860</v>
      </c>
    </row>
    <row r="10" spans="1:4" ht="36.75" thickBot="1" x14ac:dyDescent="0.3">
      <c r="A10" s="38" t="s">
        <v>114</v>
      </c>
      <c r="B10" s="40">
        <v>170</v>
      </c>
      <c r="C10" s="38" t="s">
        <v>109</v>
      </c>
      <c r="D10" s="40">
        <v>774</v>
      </c>
    </row>
    <row r="11" spans="1:4" ht="60.75" thickBot="1" x14ac:dyDescent="0.3">
      <c r="A11" s="38" t="s">
        <v>115</v>
      </c>
      <c r="B11" s="40">
        <v>142</v>
      </c>
      <c r="C11" s="38" t="s">
        <v>116</v>
      </c>
      <c r="D11" s="40">
        <v>687</v>
      </c>
    </row>
    <row r="12" spans="1:4" ht="48.75" thickBot="1" x14ac:dyDescent="0.3">
      <c r="A12" s="38" t="s">
        <v>117</v>
      </c>
      <c r="B12" s="40">
        <v>127</v>
      </c>
      <c r="C12" s="38" t="s">
        <v>118</v>
      </c>
      <c r="D12" s="40">
        <v>682</v>
      </c>
    </row>
    <row r="13" spans="1:4" ht="96.75" thickBot="1" x14ac:dyDescent="0.3">
      <c r="A13" s="38" t="s">
        <v>119</v>
      </c>
      <c r="B13" s="40">
        <v>82</v>
      </c>
      <c r="C13" s="38" t="s">
        <v>120</v>
      </c>
      <c r="D13" s="40">
        <v>658</v>
      </c>
    </row>
    <row r="14" spans="1:4" ht="72.75" thickBot="1" x14ac:dyDescent="0.3">
      <c r="A14" s="38" t="s">
        <v>121</v>
      </c>
      <c r="B14" s="40">
        <v>51</v>
      </c>
      <c r="C14" s="38" t="s">
        <v>122</v>
      </c>
      <c r="D14" s="40">
        <v>623</v>
      </c>
    </row>
    <row r="15" spans="1:4" ht="48.75" thickBot="1" x14ac:dyDescent="0.3">
      <c r="A15" s="38" t="s">
        <v>123</v>
      </c>
      <c r="B15" s="40">
        <v>49</v>
      </c>
      <c r="C15" s="38" t="s">
        <v>124</v>
      </c>
      <c r="D15" s="40">
        <v>311</v>
      </c>
    </row>
    <row r="16" spans="1:4" ht="48.75" thickBot="1" x14ac:dyDescent="0.3">
      <c r="A16" s="38" t="s">
        <v>125</v>
      </c>
      <c r="B16" s="40">
        <v>48</v>
      </c>
      <c r="C16" s="38" t="s">
        <v>126</v>
      </c>
      <c r="D16" s="40">
        <v>285</v>
      </c>
    </row>
    <row r="17" spans="1:4" ht="60.75" thickBot="1" x14ac:dyDescent="0.3">
      <c r="A17" s="38" t="s">
        <v>127</v>
      </c>
      <c r="B17" s="40">
        <v>28</v>
      </c>
      <c r="C17" s="38" t="s">
        <v>128</v>
      </c>
      <c r="D17" s="40">
        <v>268</v>
      </c>
    </row>
    <row r="18" spans="1:4" ht="32.25" customHeight="1" x14ac:dyDescent="0.25">
      <c r="A18" s="41" t="s">
        <v>129</v>
      </c>
      <c r="B18" s="43">
        <v>28</v>
      </c>
      <c r="C18" s="41" t="s">
        <v>117</v>
      </c>
      <c r="D18" s="43">
        <v>259</v>
      </c>
    </row>
    <row r="19" spans="1:4" ht="15.75" thickBot="1" x14ac:dyDescent="0.3">
      <c r="A19" s="42"/>
      <c r="B19" s="44"/>
      <c r="C19" s="42"/>
      <c r="D19" s="44"/>
    </row>
    <row r="20" spans="1:4" ht="72.75" thickBot="1" x14ac:dyDescent="0.3">
      <c r="A20" s="38" t="s">
        <v>130</v>
      </c>
      <c r="B20" s="40">
        <v>22</v>
      </c>
      <c r="C20" s="38" t="s">
        <v>121</v>
      </c>
      <c r="D20" s="40">
        <v>250</v>
      </c>
    </row>
    <row r="21" spans="1:4" ht="48.75" thickBot="1" x14ac:dyDescent="0.3">
      <c r="A21" s="38" t="s">
        <v>131</v>
      </c>
      <c r="B21" s="40">
        <v>12</v>
      </c>
      <c r="C21" s="38" t="s">
        <v>107</v>
      </c>
      <c r="D21" s="40">
        <v>250</v>
      </c>
    </row>
    <row r="22" spans="1:4" ht="36.75" thickBot="1" x14ac:dyDescent="0.3">
      <c r="A22" s="38" t="s">
        <v>132</v>
      </c>
      <c r="B22" s="40">
        <v>11</v>
      </c>
      <c r="C22" s="38" t="s">
        <v>133</v>
      </c>
      <c r="D22" s="40">
        <v>190</v>
      </c>
    </row>
    <row r="23" spans="1:4" ht="60.75" thickBot="1" x14ac:dyDescent="0.3">
      <c r="A23" s="38" t="s">
        <v>134</v>
      </c>
      <c r="B23" s="40">
        <v>10</v>
      </c>
      <c r="C23" s="38" t="s">
        <v>135</v>
      </c>
      <c r="D23" s="40">
        <v>158</v>
      </c>
    </row>
  </sheetData>
  <mergeCells count="4">
    <mergeCell ref="A18:A19"/>
    <mergeCell ref="B18:B19"/>
    <mergeCell ref="C18:C19"/>
    <mergeCell ref="D18:D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L17" sqref="L17"/>
    </sheetView>
  </sheetViews>
  <sheetFormatPr baseColWidth="10" defaultRowHeight="15" x14ac:dyDescent="0.25"/>
  <sheetData>
    <row r="1" spans="1:5" x14ac:dyDescent="0.25">
      <c r="A1" s="46" t="s">
        <v>153</v>
      </c>
      <c r="B1" s="47" t="s">
        <v>154</v>
      </c>
      <c r="C1" s="47" t="s">
        <v>155</v>
      </c>
      <c r="D1" s="47" t="s">
        <v>156</v>
      </c>
      <c r="E1" s="47" t="s">
        <v>157</v>
      </c>
    </row>
    <row r="2" spans="1:5" x14ac:dyDescent="0.25">
      <c r="A2" s="47">
        <v>2015</v>
      </c>
      <c r="B2" s="47">
        <v>54</v>
      </c>
      <c r="C2" s="47">
        <v>424</v>
      </c>
      <c r="D2" s="47">
        <v>4051</v>
      </c>
      <c r="E2" s="47">
        <v>5594</v>
      </c>
    </row>
    <row r="3" spans="1:5" x14ac:dyDescent="0.25">
      <c r="A3" s="47">
        <v>2018</v>
      </c>
      <c r="B3" s="47">
        <v>85</v>
      </c>
      <c r="C3" s="47">
        <v>483</v>
      </c>
      <c r="D3" s="47">
        <v>6006</v>
      </c>
      <c r="E3" s="47">
        <v>12400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sqref="A1:L10"/>
    </sheetView>
  </sheetViews>
  <sheetFormatPr baseColWidth="10" defaultRowHeight="15" x14ac:dyDescent="0.25"/>
  <sheetData>
    <row r="1" spans="1:12" ht="15.75" thickBot="1" x14ac:dyDescent="0.3">
      <c r="A1" s="33">
        <v>2015</v>
      </c>
      <c r="B1" s="34"/>
      <c r="C1" s="34"/>
      <c r="D1" s="34">
        <v>2016</v>
      </c>
      <c r="E1" s="34"/>
      <c r="F1" s="34"/>
      <c r="G1" s="34">
        <v>2017</v>
      </c>
      <c r="H1" s="34"/>
      <c r="I1" s="34"/>
      <c r="J1" s="34">
        <v>2018</v>
      </c>
      <c r="K1" s="34"/>
      <c r="L1" s="34"/>
    </row>
    <row r="2" spans="1:12" ht="15.75" thickBot="1" x14ac:dyDescent="0.3">
      <c r="A2" s="36" t="s">
        <v>136</v>
      </c>
      <c r="B2" s="37" t="s">
        <v>137</v>
      </c>
      <c r="C2" s="37" t="s">
        <v>79</v>
      </c>
      <c r="D2" s="37" t="s">
        <v>136</v>
      </c>
      <c r="E2" s="37" t="s">
        <v>137</v>
      </c>
      <c r="F2" s="37" t="s">
        <v>79</v>
      </c>
      <c r="G2" s="37" t="s">
        <v>136</v>
      </c>
      <c r="H2" s="37" t="s">
        <v>137</v>
      </c>
      <c r="I2" s="37" t="s">
        <v>79</v>
      </c>
      <c r="J2" s="37" t="s">
        <v>136</v>
      </c>
      <c r="K2" s="37" t="s">
        <v>137</v>
      </c>
      <c r="L2" s="37" t="s">
        <v>79</v>
      </c>
    </row>
    <row r="3" spans="1:12" ht="24.75" thickBot="1" x14ac:dyDescent="0.3">
      <c r="A3" s="38" t="s">
        <v>138</v>
      </c>
      <c r="B3" s="40">
        <v>8</v>
      </c>
      <c r="C3" s="45">
        <v>0.34</v>
      </c>
      <c r="D3" s="38" t="s">
        <v>139</v>
      </c>
      <c r="E3" s="40">
        <v>1</v>
      </c>
      <c r="F3" s="45">
        <v>0.33</v>
      </c>
      <c r="G3" s="38" t="s">
        <v>139</v>
      </c>
      <c r="H3" s="40">
        <v>1</v>
      </c>
      <c r="I3" s="45">
        <v>0.5</v>
      </c>
      <c r="J3" s="38" t="s">
        <v>140</v>
      </c>
      <c r="K3" s="40">
        <v>2</v>
      </c>
      <c r="L3" s="45">
        <v>0.4</v>
      </c>
    </row>
    <row r="4" spans="1:12" ht="24.75" thickBot="1" x14ac:dyDescent="0.3">
      <c r="A4" s="38" t="s">
        <v>141</v>
      </c>
      <c r="B4" s="40">
        <v>8</v>
      </c>
      <c r="C4" s="45">
        <v>0.34</v>
      </c>
      <c r="D4" s="38" t="s">
        <v>142</v>
      </c>
      <c r="E4" s="40">
        <v>1</v>
      </c>
      <c r="F4" s="45">
        <v>0.33</v>
      </c>
      <c r="G4" s="38" t="s">
        <v>61</v>
      </c>
      <c r="H4" s="40">
        <v>1</v>
      </c>
      <c r="I4" s="45">
        <v>0.5</v>
      </c>
      <c r="J4" s="38" t="s">
        <v>143</v>
      </c>
      <c r="K4" s="40">
        <v>1</v>
      </c>
      <c r="L4" s="45">
        <v>0.2</v>
      </c>
    </row>
    <row r="5" spans="1:12" ht="24.75" thickBot="1" x14ac:dyDescent="0.3">
      <c r="A5" s="38" t="s">
        <v>144</v>
      </c>
      <c r="B5" s="40">
        <v>2</v>
      </c>
      <c r="C5" s="45">
        <v>0.08</v>
      </c>
      <c r="D5" s="38" t="s">
        <v>145</v>
      </c>
      <c r="E5" s="40">
        <v>1</v>
      </c>
      <c r="F5" s="45">
        <v>0.33</v>
      </c>
      <c r="G5" s="38"/>
      <c r="H5" s="38"/>
      <c r="I5" s="38"/>
      <c r="J5" s="38" t="s">
        <v>146</v>
      </c>
      <c r="K5" s="40">
        <v>1</v>
      </c>
      <c r="L5" s="45">
        <v>0.2</v>
      </c>
    </row>
    <row r="6" spans="1:12" ht="24.75" thickBot="1" x14ac:dyDescent="0.3">
      <c r="A6" s="38" t="s">
        <v>147</v>
      </c>
      <c r="B6" s="40">
        <v>2</v>
      </c>
      <c r="C6" s="45">
        <v>0.08</v>
      </c>
      <c r="D6" s="38"/>
      <c r="E6" s="40"/>
      <c r="F6" s="40"/>
      <c r="G6" s="38"/>
      <c r="H6" s="38"/>
      <c r="I6" s="38"/>
      <c r="J6" s="38" t="s">
        <v>148</v>
      </c>
      <c r="K6" s="40">
        <v>1</v>
      </c>
      <c r="L6" s="45">
        <v>0.2</v>
      </c>
    </row>
    <row r="7" spans="1:12" ht="24.75" thickBot="1" x14ac:dyDescent="0.3">
      <c r="A7" s="38" t="s">
        <v>149</v>
      </c>
      <c r="B7" s="40">
        <v>1</v>
      </c>
      <c r="C7" s="45">
        <v>0.04</v>
      </c>
      <c r="D7" s="38"/>
      <c r="E7" s="38"/>
      <c r="F7" s="38"/>
      <c r="G7" s="38"/>
      <c r="H7" s="38"/>
      <c r="I7" s="38"/>
      <c r="J7" s="38"/>
      <c r="K7" s="38"/>
      <c r="L7" s="38"/>
    </row>
    <row r="8" spans="1:12" ht="24.75" thickBot="1" x14ac:dyDescent="0.3">
      <c r="A8" s="38" t="s">
        <v>150</v>
      </c>
      <c r="B8" s="40">
        <v>1</v>
      </c>
      <c r="C8" s="45">
        <v>0.04</v>
      </c>
      <c r="D8" s="38"/>
      <c r="E8" s="38"/>
      <c r="F8" s="38"/>
      <c r="G8" s="38"/>
      <c r="H8" s="38"/>
      <c r="I8" s="38"/>
      <c r="J8" s="38"/>
      <c r="K8" s="38"/>
      <c r="L8" s="38"/>
    </row>
    <row r="9" spans="1:12" ht="24.75" thickBot="1" x14ac:dyDescent="0.3">
      <c r="A9" s="38" t="s">
        <v>151</v>
      </c>
      <c r="B9" s="40">
        <v>1</v>
      </c>
      <c r="C9" s="45">
        <v>0.04</v>
      </c>
      <c r="D9" s="38"/>
      <c r="E9" s="38"/>
      <c r="F9" s="38"/>
      <c r="G9" s="38"/>
      <c r="H9" s="38"/>
      <c r="I9" s="38"/>
      <c r="J9" s="38"/>
      <c r="K9" s="38"/>
      <c r="L9" s="38"/>
    </row>
    <row r="10" spans="1:12" ht="24.75" thickBot="1" x14ac:dyDescent="0.3">
      <c r="A10" s="38" t="s">
        <v>152</v>
      </c>
      <c r="B10" s="40">
        <v>1</v>
      </c>
      <c r="C10" s="45">
        <v>0.04</v>
      </c>
      <c r="D10" s="38"/>
      <c r="E10" s="38"/>
      <c r="F10" s="38"/>
      <c r="G10" s="38"/>
      <c r="H10" s="38"/>
      <c r="I10" s="38"/>
      <c r="J10" s="38"/>
      <c r="K10" s="38"/>
      <c r="L10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Tabla 1. Tipo Vacuna</vt:lpstr>
      <vt:lpstr>Figura 1. Temática</vt:lpstr>
      <vt:lpstr>Tabla 2. Medio</vt:lpstr>
      <vt:lpstr>Figura 2. Valoración</vt:lpstr>
      <vt:lpstr>Tipo</vt:lpstr>
      <vt:lpstr>Tabla 5. Comp influencer pro</vt:lpstr>
      <vt:lpstr>Tabla 4. top FB</vt:lpstr>
      <vt:lpstr>Figura 4. evol influencer anti</vt:lpstr>
      <vt:lpstr>Tabla 3. Comp medios anti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ComSalud</dc:creator>
  <cp:lastModifiedBy>ComSalud</cp:lastModifiedBy>
  <dcterms:created xsi:type="dcterms:W3CDTF">2018-09-10T09:14:14Z</dcterms:created>
  <dcterms:modified xsi:type="dcterms:W3CDTF">2018-11-09T20:15:50Z</dcterms:modified>
</cp:coreProperties>
</file>